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pab\Downloads\ISC\Semana 53\Nueva carpeta\"/>
    </mc:Choice>
  </mc:AlternateContent>
  <bookViews>
    <workbookView xWindow="0" yWindow="0" windowWidth="20490" windowHeight="7620"/>
  </bookViews>
  <sheets>
    <sheet name="Indice ISC" sheetId="20" r:id="rId1"/>
    <sheet name="Pág. 4" sheetId="4" r:id="rId2"/>
    <sheet name="Pág. 5" sheetId="5" r:id="rId3"/>
    <sheet name="Pág. 7" sheetId="6" r:id="rId4"/>
    <sheet name="Pág. 9" sheetId="7" r:id="rId5"/>
    <sheet name="Pág. 10" sheetId="8" r:id="rId6"/>
    <sheet name="Pág. 11" sheetId="9" r:id="rId7"/>
    <sheet name="Pág. 12" sheetId="10" r:id="rId8"/>
    <sheet name="Pág. 13" sheetId="11" r:id="rId9"/>
    <sheet name="Pág. 14" sheetId="12" r:id="rId10"/>
    <sheet name="Pág. 15" sheetId="13" r:id="rId11"/>
    <sheet name="Pág. 16" sheetId="14" r:id="rId12"/>
    <sheet name="Pág. 17" sheetId="15" r:id="rId13"/>
    <sheet name="Pág. 18" sheetId="16" r:id="rId14"/>
    <sheet name="Pág. 19" sheetId="17" r:id="rId15"/>
    <sheet name="Pág. 20" sheetId="18" r:id="rId16"/>
    <sheet name="Pág. 21" sheetId="19" r:id="rId17"/>
  </sheets>
  <externalReferences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</externalReferences>
  <definedNames>
    <definedName name="\A" localSheetId="5">#REF!</definedName>
    <definedName name="\A" localSheetId="6">#REF!</definedName>
    <definedName name="\A" localSheetId="7">#REF!</definedName>
    <definedName name="\A" localSheetId="8">#REF!</definedName>
    <definedName name="\A" localSheetId="9">#REF!</definedName>
    <definedName name="\A" localSheetId="10">#REF!</definedName>
    <definedName name="\A" localSheetId="11">#REF!</definedName>
    <definedName name="\A" localSheetId="12">#REF!</definedName>
    <definedName name="\A" localSheetId="13">#REF!</definedName>
    <definedName name="\A" localSheetId="14">#REF!</definedName>
    <definedName name="\A" localSheetId="15">#REF!</definedName>
    <definedName name="\A" localSheetId="16">#REF!</definedName>
    <definedName name="\A" localSheetId="2">#REF!</definedName>
    <definedName name="\A" localSheetId="3">#REF!</definedName>
    <definedName name="\A" localSheetId="4">#REF!</definedName>
    <definedName name="\A">#REF!</definedName>
    <definedName name="\B" localSheetId="5">#REF!</definedName>
    <definedName name="\B" localSheetId="6">#REF!</definedName>
    <definedName name="\B" localSheetId="7">#REF!</definedName>
    <definedName name="\B" localSheetId="8">#REF!</definedName>
    <definedName name="\B" localSheetId="9">#REF!</definedName>
    <definedName name="\B" localSheetId="10">#REF!</definedName>
    <definedName name="\B" localSheetId="11">#REF!</definedName>
    <definedName name="\B" localSheetId="12">#REF!</definedName>
    <definedName name="\B" localSheetId="13">#REF!</definedName>
    <definedName name="\B" localSheetId="14">#REF!</definedName>
    <definedName name="\B" localSheetId="15">#REF!</definedName>
    <definedName name="\B" localSheetId="16">#REF!</definedName>
    <definedName name="\B" localSheetId="2">#REF!</definedName>
    <definedName name="\B" localSheetId="3">#REF!</definedName>
    <definedName name="\B" localSheetId="4">#REF!</definedName>
    <definedName name="\B">#REF!</definedName>
    <definedName name="__123Graph_A" localSheetId="9" hidden="1">'[10]PRECIOS CE'!#REF!</definedName>
    <definedName name="__123Graph_A" localSheetId="10" hidden="1">'[10]PRECIOS CE'!#REF!</definedName>
    <definedName name="__123Graph_A" localSheetId="11" hidden="1">'[10]PRECIOS CE'!#REF!</definedName>
    <definedName name="__123Graph_A" localSheetId="12" hidden="1">'[10]PRECIOS CE'!#REF!</definedName>
    <definedName name="__123Graph_AACTUAL" localSheetId="9" hidden="1">'[10]PRECIOS CE'!#REF!</definedName>
    <definedName name="__123Graph_AACTUAL" localSheetId="10" hidden="1">'[10]PRECIOS CE'!#REF!</definedName>
    <definedName name="__123Graph_AACTUAL" localSheetId="11" hidden="1">'[10]PRECIOS CE'!#REF!</definedName>
    <definedName name="__123Graph_AACTUAL" localSheetId="12" hidden="1">'[10]PRECIOS CE'!#REF!</definedName>
    <definedName name="__123Graph_AGRáFICO1" localSheetId="9" hidden="1">'[10]PRECIOS CE'!#REF!</definedName>
    <definedName name="__123Graph_AGRáFICO1" localSheetId="10" hidden="1">'[10]PRECIOS CE'!#REF!</definedName>
    <definedName name="__123Graph_AGRáFICO1" localSheetId="11" hidden="1">'[10]PRECIOS CE'!#REF!</definedName>
    <definedName name="__123Graph_AGRáFICO1" localSheetId="12" hidden="1">'[10]PRECIOS CE'!#REF!</definedName>
    <definedName name="__123Graph_B" localSheetId="9" hidden="1">'[10]PRECIOS CE'!#REF!</definedName>
    <definedName name="__123Graph_B" localSheetId="10" hidden="1">'[10]PRECIOS CE'!#REF!</definedName>
    <definedName name="__123Graph_B" localSheetId="11" hidden="1">'[10]PRECIOS CE'!#REF!</definedName>
    <definedName name="__123Graph_B" localSheetId="12" hidden="1">'[10]PRECIOS CE'!#REF!</definedName>
    <definedName name="__123Graph_BACTUAL" localSheetId="9" hidden="1">'[10]PRECIOS CE'!#REF!</definedName>
    <definedName name="__123Graph_BACTUAL" localSheetId="10" hidden="1">'[10]PRECIOS CE'!#REF!</definedName>
    <definedName name="__123Graph_BACTUAL" localSheetId="11" hidden="1">'[10]PRECIOS CE'!#REF!</definedName>
    <definedName name="__123Graph_BACTUAL" localSheetId="12" hidden="1">'[10]PRECIOS CE'!#REF!</definedName>
    <definedName name="__123Graph_BGRáFICO1" localSheetId="9" hidden="1">'[10]PRECIOS CE'!#REF!</definedName>
    <definedName name="__123Graph_BGRáFICO1" localSheetId="10" hidden="1">'[10]PRECIOS CE'!#REF!</definedName>
    <definedName name="__123Graph_BGRáFICO1" localSheetId="11" hidden="1">'[10]PRECIOS CE'!#REF!</definedName>
    <definedName name="__123Graph_BGRáFICO1" localSheetId="12" hidden="1">'[10]PRECIOS CE'!#REF!</definedName>
    <definedName name="__123Graph_C" localSheetId="9" hidden="1">'[10]PRECIOS CE'!#REF!</definedName>
    <definedName name="__123Graph_C" localSheetId="10" hidden="1">'[10]PRECIOS CE'!#REF!</definedName>
    <definedName name="__123Graph_C" localSheetId="11" hidden="1">'[10]PRECIOS CE'!#REF!</definedName>
    <definedName name="__123Graph_C" localSheetId="12" hidden="1">'[10]PRECIOS CE'!#REF!</definedName>
    <definedName name="__123Graph_CACTUAL" localSheetId="9" hidden="1">'[10]PRECIOS CE'!#REF!</definedName>
    <definedName name="__123Graph_CACTUAL" localSheetId="10" hidden="1">'[10]PRECIOS CE'!#REF!</definedName>
    <definedName name="__123Graph_CACTUAL" localSheetId="11" hidden="1">'[10]PRECIOS CE'!#REF!</definedName>
    <definedName name="__123Graph_CACTUAL" localSheetId="12" hidden="1">'[10]PRECIOS CE'!#REF!</definedName>
    <definedName name="__123Graph_CGRáFICO1" localSheetId="9" hidden="1">'[10]PRECIOS CE'!#REF!</definedName>
    <definedName name="__123Graph_CGRáFICO1" localSheetId="10" hidden="1">'[10]PRECIOS CE'!#REF!</definedName>
    <definedName name="__123Graph_CGRáFICO1" localSheetId="11" hidden="1">'[10]PRECIOS CE'!#REF!</definedName>
    <definedName name="__123Graph_CGRáFICO1" localSheetId="12" hidden="1">'[10]PRECIOS CE'!#REF!</definedName>
    <definedName name="__123Graph_D" localSheetId="9" hidden="1">'[10]PRECIOS CE'!#REF!</definedName>
    <definedName name="__123Graph_D" localSheetId="10" hidden="1">'[10]PRECIOS CE'!#REF!</definedName>
    <definedName name="__123Graph_D" localSheetId="11" hidden="1">'[10]PRECIOS CE'!#REF!</definedName>
    <definedName name="__123Graph_D" localSheetId="12" hidden="1">'[10]PRECIOS CE'!#REF!</definedName>
    <definedName name="__123Graph_DACTUAL" localSheetId="9" hidden="1">'[10]PRECIOS CE'!#REF!</definedName>
    <definedName name="__123Graph_DACTUAL" localSheetId="10" hidden="1">'[10]PRECIOS CE'!#REF!</definedName>
    <definedName name="__123Graph_DACTUAL" localSheetId="11" hidden="1">'[10]PRECIOS CE'!#REF!</definedName>
    <definedName name="__123Graph_DACTUAL" localSheetId="12" hidden="1">'[10]PRECIOS CE'!#REF!</definedName>
    <definedName name="__123Graph_DGRáFICO1" localSheetId="9" hidden="1">'[10]PRECIOS CE'!#REF!</definedName>
    <definedName name="__123Graph_DGRáFICO1" localSheetId="10" hidden="1">'[10]PRECIOS CE'!#REF!</definedName>
    <definedName name="__123Graph_DGRáFICO1" localSheetId="11" hidden="1">'[10]PRECIOS CE'!#REF!</definedName>
    <definedName name="__123Graph_DGRáFICO1" localSheetId="12" hidden="1">'[10]PRECIOS CE'!#REF!</definedName>
    <definedName name="__123Graph_X" localSheetId="9" hidden="1">'[10]PRECIOS CE'!#REF!</definedName>
    <definedName name="__123Graph_X" localSheetId="10" hidden="1">'[10]PRECIOS CE'!#REF!</definedName>
    <definedName name="__123Graph_X" localSheetId="11" hidden="1">'[10]PRECIOS CE'!#REF!</definedName>
    <definedName name="__123Graph_X" localSheetId="12" hidden="1">'[10]PRECIOS CE'!#REF!</definedName>
    <definedName name="__123Graph_XACTUAL" localSheetId="9" hidden="1">'[10]PRECIOS CE'!#REF!</definedName>
    <definedName name="__123Graph_XACTUAL" localSheetId="10" hidden="1">'[10]PRECIOS CE'!#REF!</definedName>
    <definedName name="__123Graph_XACTUAL" localSheetId="11" hidden="1">'[10]PRECIOS CE'!#REF!</definedName>
    <definedName name="__123Graph_XACTUAL" localSheetId="12" hidden="1">'[10]PRECIOS CE'!#REF!</definedName>
    <definedName name="__123Graph_XGRáFICO1" localSheetId="9" hidden="1">'[10]PRECIOS CE'!#REF!</definedName>
    <definedName name="__123Graph_XGRáFICO1" localSheetId="10" hidden="1">'[10]PRECIOS CE'!#REF!</definedName>
    <definedName name="__123Graph_XGRáFICO1" localSheetId="11" hidden="1">'[10]PRECIOS CE'!#REF!</definedName>
    <definedName name="__123Graph_XGRáFICO1" localSheetId="12" hidden="1">'[10]PRECIOS CE'!#REF!</definedName>
    <definedName name="_Fill" localSheetId="5" hidden="1">#REF!</definedName>
    <definedName name="_Fill" localSheetId="6" hidden="1">#REF!</definedName>
    <definedName name="_Fill" localSheetId="7" hidden="1">#REF!</definedName>
    <definedName name="_Fill" localSheetId="8" hidden="1">#REF!</definedName>
    <definedName name="_Fill" localSheetId="9" hidden="1">#REF!</definedName>
    <definedName name="_Fill" localSheetId="10" hidden="1">#REF!</definedName>
    <definedName name="_Fill" localSheetId="11" hidden="1">#REF!</definedName>
    <definedName name="_Fill" localSheetId="12" hidden="1">#REF!</definedName>
    <definedName name="_Fill" localSheetId="13" hidden="1">#REF!</definedName>
    <definedName name="_Fill" localSheetId="14" hidden="1">#REF!</definedName>
    <definedName name="_Fill" localSheetId="15" hidden="1">#REF!</definedName>
    <definedName name="_Fill" localSheetId="16" hidden="1">#REF!</definedName>
    <definedName name="_Fill" localSheetId="2" hidden="1">#REF!</definedName>
    <definedName name="_Fill" localSheetId="3" hidden="1">#REF!</definedName>
    <definedName name="_Fill" localSheetId="4" hidden="1">#REF!</definedName>
    <definedName name="_Fill" hidden="1">#REF!</definedName>
    <definedName name="_xlnm._FilterDatabase" localSheetId="5" hidden="1">'[2]PRECIOS CE'!#REF!</definedName>
    <definedName name="_xlnm._FilterDatabase" localSheetId="6" hidden="1">'[2]PRECIOS CE'!#REF!</definedName>
    <definedName name="_xlnm._FilterDatabase" localSheetId="7" hidden="1">'[2]PRECIOS CE'!#REF!</definedName>
    <definedName name="_xlnm._FilterDatabase" localSheetId="8" hidden="1">'[2]PRECIOS CE'!#REF!</definedName>
    <definedName name="_xlnm._FilterDatabase" localSheetId="9" hidden="1">'[10]PRECIOS CE'!#REF!</definedName>
    <definedName name="_xlnm._FilterDatabase" localSheetId="10" hidden="1">'[10]PRECIOS CE'!#REF!</definedName>
    <definedName name="_xlnm._FilterDatabase" localSheetId="11" hidden="1">'[10]PRECIOS CE'!#REF!</definedName>
    <definedName name="_xlnm._FilterDatabase" localSheetId="12" hidden="1">'[10]PRECIOS CE'!#REF!</definedName>
    <definedName name="_xlnm._FilterDatabase" localSheetId="13" hidden="1">'[7]PRECIOS CE'!#REF!</definedName>
    <definedName name="_xlnm._FilterDatabase" localSheetId="14" hidden="1">'[7]PRECIOS CE'!#REF!</definedName>
    <definedName name="_xlnm._FilterDatabase" localSheetId="15" hidden="1">'[7]PRECIOS CE'!#REF!</definedName>
    <definedName name="_xlnm._FilterDatabase" localSheetId="16" hidden="1">'[7]PRECIOS CE'!#REF!</definedName>
    <definedName name="_xlnm._FilterDatabase" localSheetId="2" hidden="1">'[5]PRECIOS CE'!#REF!</definedName>
    <definedName name="_xlnm._FilterDatabase" localSheetId="3" hidden="1">'[7]PRECIOS CE'!#REF!</definedName>
    <definedName name="_xlnm._FilterDatabase" localSheetId="4" hidden="1">'[2]PRECIOS CE'!#REF!</definedName>
    <definedName name="_xlnm._FilterDatabase" hidden="1">'[2]PRECIOS CE'!#REF!</definedName>
    <definedName name="a" localSheetId="5" hidden="1">'[2]PRECIOS CE'!#REF!</definedName>
    <definedName name="a" localSheetId="6" hidden="1">'[2]PRECIOS CE'!#REF!</definedName>
    <definedName name="a" localSheetId="7" hidden="1">'[2]PRECIOS CE'!#REF!</definedName>
    <definedName name="a" localSheetId="8" hidden="1">'[2]PRECIOS CE'!#REF!</definedName>
    <definedName name="a" localSheetId="9" hidden="1">'[5]PRECIOS CE'!#REF!</definedName>
    <definedName name="a" localSheetId="10" hidden="1">'[5]PRECIOS CE'!#REF!</definedName>
    <definedName name="a" localSheetId="11" hidden="1">'[5]PRECIOS CE'!#REF!</definedName>
    <definedName name="a" localSheetId="12" hidden="1">'[5]PRECIOS CE'!#REF!</definedName>
    <definedName name="a" localSheetId="13" hidden="1">'[7]PRECIOS CE'!#REF!</definedName>
    <definedName name="a" localSheetId="14" hidden="1">'[7]PRECIOS CE'!#REF!</definedName>
    <definedName name="a" localSheetId="15" hidden="1">'[7]PRECIOS CE'!#REF!</definedName>
    <definedName name="a" localSheetId="16" hidden="1">'[7]PRECIOS CE'!#REF!</definedName>
    <definedName name="a" localSheetId="2" hidden="1">'[5]PRECIOS CE'!#REF!</definedName>
    <definedName name="a" localSheetId="3" hidden="1">'[7]PRECIOS CE'!#REF!</definedName>
    <definedName name="a" localSheetId="4" hidden="1">'[2]PRECIOS CE'!#REF!</definedName>
    <definedName name="a" hidden="1">'[2]PRECIOS CE'!#REF!</definedName>
    <definedName name="_xlnm.Print_Area" localSheetId="5">'Pág. 10'!$A$1:$F$46</definedName>
    <definedName name="_xlnm.Print_Area" localSheetId="6">'Pág. 11'!$A$1:$F$48</definedName>
    <definedName name="_xlnm.Print_Area" localSheetId="7">'Pág. 12'!$A$1:$F$25</definedName>
    <definedName name="_xlnm.Print_Area" localSheetId="8">'Pág. 13'!$B$1:$H$66</definedName>
    <definedName name="_xlnm.Print_Area" localSheetId="9">'Pág. 14'!$A$1:$N$54</definedName>
    <definedName name="_xlnm.Print_Area" localSheetId="10">'Pág. 15'!$A$1:$G$37</definedName>
    <definedName name="_xlnm.Print_Area" localSheetId="11">'Pág. 16'!$A$1:$N$78</definedName>
    <definedName name="_xlnm.Print_Area" localSheetId="12">'Pág. 17'!$A$1:$G$32</definedName>
    <definedName name="_xlnm.Print_Area" localSheetId="13">'Pág. 18'!$A$1:$H$52</definedName>
    <definedName name="_xlnm.Print_Area" localSheetId="14">'Pág. 19'!$A$1:$E$47</definedName>
    <definedName name="_xlnm.Print_Area" localSheetId="15">'Pág. 20'!$A$1:$K$31</definedName>
    <definedName name="_xlnm.Print_Area" localSheetId="16">'Pág. 21'!$A$1:$E$53</definedName>
    <definedName name="_xlnm.Print_Area" localSheetId="1">'Pág. 4'!$A$1:$G$71</definedName>
    <definedName name="_xlnm.Print_Area" localSheetId="2">'Pág. 5'!$A$1:$G$63</definedName>
    <definedName name="_xlnm.Print_Area" localSheetId="3">'Pág. 7'!$A$1:$G$69</definedName>
    <definedName name="_xlnm.Print_Area" localSheetId="4">'Pág. 9'!$A$1:$F$36</definedName>
    <definedName name="_xlnm.Print_Area">'[3]Email CCAA'!$B$3:$K$124</definedName>
    <definedName name="OLE_LINK1" localSheetId="1">'Pág. 4'!$E$61</definedName>
    <definedName name="OLE_LINK1" localSheetId="2">'Pág. 5'!$E$54</definedName>
    <definedName name="OLE_LINK1" localSheetId="3">'Pág. 7'!$E$57</definedName>
    <definedName name="ww" localSheetId="5" hidden="1">'[2]PRECIOS CE'!#REF!</definedName>
    <definedName name="ww" localSheetId="6" hidden="1">'[2]PRECIOS CE'!#REF!</definedName>
    <definedName name="ww" localSheetId="7" hidden="1">'[2]PRECIOS CE'!#REF!</definedName>
    <definedName name="ww" localSheetId="8" hidden="1">'[2]PRECIOS CE'!#REF!</definedName>
    <definedName name="ww" localSheetId="9" hidden="1">'[5]PRECIOS CE'!#REF!</definedName>
    <definedName name="ww" localSheetId="10" hidden="1">'[5]PRECIOS CE'!#REF!</definedName>
    <definedName name="ww" localSheetId="11" hidden="1">'[5]PRECIOS CE'!#REF!</definedName>
    <definedName name="ww" localSheetId="12" hidden="1">'[5]PRECIOS CE'!#REF!</definedName>
    <definedName name="ww" localSheetId="13" hidden="1">'[7]PRECIOS CE'!#REF!</definedName>
    <definedName name="ww" localSheetId="14" hidden="1">'[7]PRECIOS CE'!#REF!</definedName>
    <definedName name="ww" localSheetId="15" hidden="1">'[7]PRECIOS CE'!#REF!</definedName>
    <definedName name="ww" localSheetId="16" hidden="1">'[7]PRECIOS CE'!#REF!</definedName>
    <definedName name="ww" localSheetId="2" hidden="1">'[5]PRECIOS CE'!#REF!</definedName>
    <definedName name="ww" localSheetId="3" hidden="1">'[7]PRECIOS CE'!#REF!</definedName>
    <definedName name="ww" localSheetId="4" hidden="1">'[2]PRECIOS CE'!#REF!</definedName>
    <definedName name="ww" hidden="1">'[2]PRECIOS CE'!#REF!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9" i="19" l="1"/>
  <c r="E37" i="19"/>
  <c r="E35" i="19"/>
  <c r="E33" i="19"/>
  <c r="E32" i="19"/>
  <c r="E31" i="19"/>
  <c r="E27" i="19"/>
  <c r="E25" i="19"/>
  <c r="E23" i="19"/>
  <c r="E22" i="19"/>
  <c r="D21" i="19"/>
  <c r="C21" i="19"/>
  <c r="E16" i="19"/>
  <c r="E15" i="19"/>
  <c r="E14" i="19"/>
  <c r="E11" i="19"/>
  <c r="E9" i="19"/>
  <c r="K31" i="18"/>
  <c r="H31" i="18"/>
  <c r="E31" i="18"/>
  <c r="K30" i="18"/>
  <c r="H30" i="18"/>
  <c r="E30" i="18"/>
  <c r="K29" i="18"/>
  <c r="H29" i="18"/>
  <c r="E29" i="18"/>
  <c r="K28" i="18"/>
  <c r="H28" i="18"/>
  <c r="E28" i="18"/>
  <c r="K27" i="18"/>
  <c r="H27" i="18"/>
  <c r="E27" i="18"/>
  <c r="K26" i="18"/>
  <c r="H26" i="18"/>
  <c r="E26" i="18"/>
  <c r="K25" i="18"/>
  <c r="H25" i="18"/>
  <c r="E25" i="18"/>
  <c r="K24" i="18"/>
  <c r="H24" i="18"/>
  <c r="J23" i="18"/>
  <c r="I23" i="18"/>
  <c r="G23" i="18"/>
  <c r="F23" i="18"/>
  <c r="D23" i="18"/>
  <c r="C23" i="18"/>
  <c r="K16" i="18"/>
  <c r="H16" i="18"/>
  <c r="E16" i="18"/>
  <c r="J15" i="18"/>
  <c r="I15" i="18"/>
  <c r="G15" i="18"/>
  <c r="F15" i="18"/>
  <c r="D15" i="18"/>
  <c r="C15" i="18"/>
  <c r="K11" i="18"/>
  <c r="H11" i="18"/>
  <c r="E11" i="18"/>
  <c r="J10" i="18"/>
  <c r="I10" i="18"/>
  <c r="G10" i="18"/>
  <c r="F10" i="18"/>
  <c r="E47" i="17"/>
  <c r="E46" i="17"/>
  <c r="E45" i="17"/>
  <c r="E44" i="17"/>
  <c r="E43" i="17"/>
  <c r="E42" i="17"/>
  <c r="E41" i="17"/>
  <c r="E40" i="17"/>
  <c r="E39" i="17"/>
  <c r="D38" i="17"/>
  <c r="C38" i="17"/>
  <c r="E35" i="17"/>
  <c r="E34" i="17"/>
  <c r="E33" i="17"/>
  <c r="D32" i="17"/>
  <c r="C32" i="17"/>
  <c r="E26" i="17"/>
  <c r="E25" i="17"/>
  <c r="E24" i="17"/>
  <c r="E23" i="17"/>
  <c r="E22" i="17"/>
  <c r="E20" i="17"/>
  <c r="E19" i="17"/>
  <c r="E18" i="17"/>
  <c r="E17" i="17"/>
  <c r="E16" i="17"/>
  <c r="D14" i="17"/>
  <c r="C14" i="17"/>
  <c r="E10" i="17"/>
  <c r="E9" i="17"/>
  <c r="E8" i="17"/>
  <c r="E7" i="17"/>
  <c r="E6" i="17"/>
  <c r="H52" i="16"/>
  <c r="H51" i="16"/>
  <c r="H50" i="16"/>
  <c r="H49" i="16"/>
  <c r="H48" i="16"/>
  <c r="H47" i="16"/>
  <c r="H46" i="16"/>
  <c r="H45" i="16"/>
  <c r="H44" i="16"/>
  <c r="H43" i="16"/>
  <c r="H42" i="16"/>
  <c r="H41" i="16"/>
  <c r="H40" i="16"/>
  <c r="H39" i="16"/>
  <c r="H38" i="16"/>
  <c r="H37" i="16"/>
  <c r="H36" i="16"/>
  <c r="H35" i="16"/>
  <c r="H34" i="16"/>
  <c r="H33" i="16"/>
  <c r="H32" i="16"/>
  <c r="H31" i="16"/>
  <c r="H30" i="16"/>
  <c r="H29" i="16"/>
  <c r="H28" i="16"/>
  <c r="H27" i="16"/>
  <c r="H26" i="16"/>
  <c r="H25" i="16"/>
  <c r="H24" i="16"/>
  <c r="H23" i="16"/>
  <c r="H22" i="16"/>
  <c r="H21" i="16"/>
  <c r="H20" i="16"/>
  <c r="H19" i="16"/>
  <c r="H18" i="16"/>
  <c r="H17" i="16"/>
  <c r="H16" i="16"/>
  <c r="H15" i="16"/>
  <c r="H14" i="16"/>
  <c r="G14" i="15" l="1"/>
  <c r="G13" i="15"/>
  <c r="M12" i="14"/>
  <c r="L12" i="14"/>
  <c r="K12" i="14"/>
  <c r="J12" i="14"/>
  <c r="I12" i="14"/>
  <c r="H12" i="14"/>
  <c r="G12" i="14"/>
  <c r="G44" i="13"/>
  <c r="G34" i="13"/>
  <c r="G23" i="13"/>
  <c r="N61" i="12"/>
  <c r="G61" i="12"/>
  <c r="N51" i="12"/>
  <c r="H51" i="12"/>
  <c r="G51" i="12"/>
  <c r="N30" i="12"/>
  <c r="H30" i="12"/>
  <c r="G30" i="12"/>
  <c r="I13" i="12"/>
  <c r="I61" i="12" s="1"/>
  <c r="H13" i="12"/>
  <c r="H61" i="12" s="1"/>
  <c r="J13" i="12" l="1"/>
  <c r="I30" i="12"/>
  <c r="I51" i="12"/>
  <c r="J61" i="12" l="1"/>
  <c r="J51" i="12"/>
  <c r="K13" i="12"/>
  <c r="J30" i="12"/>
  <c r="K61" i="12" l="1"/>
  <c r="K51" i="12"/>
  <c r="K30" i="12"/>
  <c r="L13" i="12"/>
  <c r="L61" i="12" l="1"/>
  <c r="L51" i="12"/>
  <c r="L30" i="12"/>
  <c r="M13" i="12"/>
  <c r="M61" i="12" l="1"/>
  <c r="M51" i="12"/>
  <c r="M30" i="12"/>
  <c r="G36" i="6" l="1"/>
  <c r="F36" i="6"/>
  <c r="G35" i="6"/>
  <c r="F35" i="6"/>
  <c r="G33" i="6"/>
  <c r="F33" i="6"/>
  <c r="G31" i="6"/>
  <c r="F31" i="6"/>
  <c r="G30" i="6"/>
  <c r="F30" i="6"/>
  <c r="G29" i="6"/>
  <c r="F29" i="6"/>
  <c r="G27" i="6"/>
  <c r="F27" i="6"/>
  <c r="G26" i="6"/>
  <c r="F26" i="6"/>
  <c r="G25" i="6"/>
  <c r="F25" i="6"/>
  <c r="G23" i="6"/>
  <c r="F23" i="6"/>
  <c r="G22" i="6"/>
  <c r="F22" i="6"/>
  <c r="G21" i="6"/>
  <c r="F21" i="6"/>
  <c r="G20" i="6"/>
  <c r="F20" i="6"/>
  <c r="G19" i="6"/>
  <c r="F19" i="6"/>
  <c r="G17" i="6"/>
  <c r="F17" i="6"/>
  <c r="G16" i="6"/>
  <c r="F16" i="6"/>
  <c r="G15" i="6"/>
  <c r="F15" i="6"/>
  <c r="G14" i="6"/>
  <c r="F14" i="6"/>
  <c r="G12" i="6"/>
  <c r="F12" i="6"/>
  <c r="G11" i="6"/>
  <c r="F11" i="6"/>
  <c r="G10" i="6"/>
  <c r="F10" i="6"/>
  <c r="G9" i="6"/>
  <c r="F9" i="6"/>
  <c r="G41" i="5" l="1"/>
  <c r="F41" i="5"/>
  <c r="G40" i="5"/>
  <c r="F40" i="5"/>
  <c r="G39" i="5"/>
  <c r="F39" i="5"/>
  <c r="G38" i="5"/>
  <c r="F38" i="5"/>
  <c r="G37" i="5"/>
  <c r="F37" i="5"/>
  <c r="G36" i="5"/>
  <c r="F36" i="5"/>
  <c r="G35" i="5"/>
  <c r="F35" i="5"/>
  <c r="G34" i="5"/>
  <c r="F34" i="5"/>
  <c r="G33" i="5"/>
  <c r="F33" i="5"/>
  <c r="G32" i="5"/>
  <c r="F32" i="5"/>
  <c r="G31" i="5"/>
  <c r="F31" i="5"/>
  <c r="G30" i="5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19" i="5"/>
  <c r="F19" i="5"/>
  <c r="G18" i="5"/>
  <c r="F18" i="5"/>
  <c r="G17" i="5"/>
  <c r="F17" i="5"/>
  <c r="G16" i="5"/>
  <c r="F16" i="5"/>
  <c r="G15" i="5"/>
  <c r="F15" i="5"/>
  <c r="G14" i="5"/>
  <c r="F14" i="5"/>
  <c r="G13" i="5"/>
  <c r="F13" i="5"/>
  <c r="G12" i="5"/>
  <c r="F12" i="5"/>
  <c r="G11" i="5"/>
  <c r="F11" i="5"/>
  <c r="G10" i="5"/>
  <c r="F10" i="5"/>
  <c r="G9" i="5"/>
  <c r="F9" i="5"/>
  <c r="G8" i="5"/>
  <c r="F8" i="5"/>
  <c r="G45" i="4" l="1"/>
  <c r="F45" i="4"/>
  <c r="G44" i="4"/>
  <c r="F44" i="4"/>
  <c r="G43" i="4"/>
  <c r="F43" i="4"/>
  <c r="G42" i="4"/>
  <c r="F42" i="4"/>
  <c r="G40" i="4"/>
  <c r="F40" i="4"/>
  <c r="G39" i="4"/>
  <c r="F39" i="4"/>
  <c r="G38" i="4"/>
  <c r="F38" i="4"/>
  <c r="G37" i="4"/>
  <c r="F37" i="4"/>
  <c r="G36" i="4"/>
  <c r="F36" i="4"/>
  <c r="G35" i="4"/>
  <c r="F35" i="4"/>
  <c r="G34" i="4"/>
  <c r="F34" i="4"/>
  <c r="G30" i="4"/>
  <c r="F30" i="4"/>
  <c r="G29" i="4"/>
  <c r="F29" i="4"/>
  <c r="G27" i="4"/>
  <c r="F27" i="4"/>
  <c r="G26" i="4"/>
  <c r="F26" i="4"/>
  <c r="G25" i="4"/>
  <c r="F25" i="4"/>
  <c r="G24" i="4"/>
  <c r="F24" i="4"/>
  <c r="G23" i="4"/>
  <c r="F23" i="4"/>
  <c r="G21" i="4"/>
  <c r="F21" i="4"/>
  <c r="G20" i="4"/>
  <c r="F20" i="4"/>
  <c r="G19" i="4"/>
  <c r="F19" i="4"/>
  <c r="G18" i="4"/>
  <c r="F18" i="4"/>
  <c r="G17" i="4"/>
  <c r="F17" i="4"/>
  <c r="G16" i="4"/>
  <c r="F16" i="4"/>
  <c r="G15" i="4"/>
  <c r="F15" i="4"/>
  <c r="G14" i="4"/>
  <c r="F14" i="4"/>
  <c r="G13" i="4"/>
  <c r="F13" i="4"/>
  <c r="G12" i="4"/>
  <c r="F12" i="4"/>
  <c r="G11" i="4"/>
  <c r="F11" i="4"/>
</calcChain>
</file>

<file path=xl/sharedStrings.xml><?xml version="1.0" encoding="utf-8"?>
<sst xmlns="http://schemas.openxmlformats.org/spreadsheetml/2006/main" count="2234" uniqueCount="809">
  <si>
    <t>1. PRECIOS MEDIOS NACIONALES</t>
  </si>
  <si>
    <t xml:space="preserve">1.1. PRECIOS MEDIOS NACIONALES DE PRODUCTOS AGRÍCOLAS </t>
  </si>
  <si>
    <t>1.1.1. Precios Medios Nacionales de Cereales, Oleaginosas, Proteaginosas, Vinos y Aceites.</t>
  </si>
  <si>
    <t>PRODUCTOS AGRÍCOLAS</t>
  </si>
  <si>
    <t>Semana 52</t>
  </si>
  <si>
    <t>Semana 53</t>
  </si>
  <si>
    <t>Variación semanal</t>
  </si>
  <si>
    <t xml:space="preserve">Variación semanal </t>
  </si>
  <si>
    <t>(especificaciones)</t>
  </si>
  <si>
    <t>21-27/12</t>
  </si>
  <si>
    <t>28/12/20-</t>
  </si>
  <si>
    <t>euros</t>
  </si>
  <si>
    <t>%</t>
  </si>
  <si>
    <t>CEREALES</t>
  </si>
  <si>
    <t>(1)</t>
  </si>
  <si>
    <t>Trigo blando panificable (€/t)</t>
  </si>
  <si>
    <t>204,36</t>
  </si>
  <si>
    <t>Trigo duro (€/t)</t>
  </si>
  <si>
    <t>274,13</t>
  </si>
  <si>
    <t>Cebada pienso (€/t)</t>
  </si>
  <si>
    <t>177,79</t>
  </si>
  <si>
    <t>Cebada malta (€/t)</t>
  </si>
  <si>
    <t>185,01</t>
  </si>
  <si>
    <t xml:space="preserve">Maíz grano (€/t)                            </t>
  </si>
  <si>
    <t>206,21</t>
  </si>
  <si>
    <t>(4)</t>
  </si>
  <si>
    <t>Arroz cáscara japónica (Euro/Tonelada)</t>
  </si>
  <si>
    <t>Arroz cáscara índica (Euro/Tonelada)</t>
  </si>
  <si>
    <t>Arroz blanco japónica (Euro/Tonelada)</t>
  </si>
  <si>
    <t>Arroz blanco indica (Euro/Tonelada)</t>
  </si>
  <si>
    <t>Arroz blanco vaporizado (Euro/Tonelada)</t>
  </si>
  <si>
    <t>Arroz partido (Euro/Tonelada)</t>
  </si>
  <si>
    <t xml:space="preserve">ALFALFA, PIPA DE GIRASOL, COLZA Y GUISANTES </t>
  </si>
  <si>
    <t>Alfalfa (€/t)</t>
  </si>
  <si>
    <t>(7)</t>
  </si>
  <si>
    <t>Pipa de girasol 9-2-44 (€/t)</t>
  </si>
  <si>
    <t>Pipa de girasol alto oleico (€/t)</t>
  </si>
  <si>
    <t>Colza grano (€/t)</t>
  </si>
  <si>
    <t>Guisantes secos (€/t)</t>
  </si>
  <si>
    <t xml:space="preserve">VINOS </t>
  </si>
  <si>
    <t>(2)</t>
  </si>
  <si>
    <t xml:space="preserve">Vino blanco sin DOP/IGP (€/hectolitro) </t>
  </si>
  <si>
    <t>26,54</t>
  </si>
  <si>
    <t xml:space="preserve">Vino tinto sin DOP/IGP, 12 p. color (€/hectolitro) </t>
  </si>
  <si>
    <t>Vino con DOP/IGP blanco RUEDA (€/hectolitro) (*)</t>
  </si>
  <si>
    <t>Vino con DOP/IGP tinto RIOJA (€/hectolitro) (*)</t>
  </si>
  <si>
    <t>ACEITES VEGETALES</t>
  </si>
  <si>
    <t>(3)</t>
  </si>
  <si>
    <t xml:space="preserve">Aceite de oliva virgen extra &lt; 0,8º (€/100 kg)  </t>
  </si>
  <si>
    <t xml:space="preserve">Aceite de oliva virgen, de 0,8º a 2º (€/100 kg)  </t>
  </si>
  <si>
    <t>Aceite de oliva lampante &gt; 2º (€/100 kg)</t>
  </si>
  <si>
    <t>(5)</t>
  </si>
  <si>
    <t>Aceite de oliva refinado (€/100 kg) (**)</t>
  </si>
  <si>
    <t>(6)</t>
  </si>
  <si>
    <t xml:space="preserve">Aceite de orujo de oliva crudo (€/100 kg) </t>
  </si>
  <si>
    <t xml:space="preserve">Aceite de orujo de oliva refinado (€/100 kg) </t>
  </si>
  <si>
    <t>Aceite de girasol refinado (€/100 kg)</t>
  </si>
  <si>
    <t>ACEITUNA DE MESA</t>
  </si>
  <si>
    <t>(8)</t>
  </si>
  <si>
    <t xml:space="preserve">Aceituna de mesa, media de variedades (€/100 kg) </t>
  </si>
  <si>
    <t xml:space="preserve">Variedad Gordal (€/100 kg) </t>
  </si>
  <si>
    <t xml:space="preserve">Variedad Hojiblanca (€/100 kg) </t>
  </si>
  <si>
    <t xml:space="preserve">Variedad Manzanilla (€/100 kg) </t>
  </si>
  <si>
    <r>
      <t>Posición comercial:</t>
    </r>
    <r>
      <rPr>
        <sz val="11"/>
        <rFont val="Verdana"/>
        <family val="2"/>
      </rPr>
      <t xml:space="preserve"> </t>
    </r>
  </si>
  <si>
    <t xml:space="preserve">(1) Salida de almacén cargado o entregado al transformador después de intermediario; (2) Salida bodega; (3) Salida almazara; </t>
  </si>
  <si>
    <t>(4) Granel sobre almacen; (5) Salida refinadora; (6) Salida orujera; (7) Almacén comprador mayorista; (8) Entrada a entamadora</t>
  </si>
  <si>
    <t>(*)En los vinos con DOP/IGP los precios son mensuales. Precios Noviembre 2019. Últimos disponibles.</t>
  </si>
  <si>
    <t>(**) Aceite de oliva refinado. Valores media aritmética de Cordoba, Jaén, Sevilla y Tarragona</t>
  </si>
  <si>
    <t>COMENTARIOS DE MERCADO</t>
  </si>
  <si>
    <t>1.1.2. Precios Medios Nacionales en Origen de Frutas y Hortalízas</t>
  </si>
  <si>
    <t>Variación</t>
  </si>
  <si>
    <t xml:space="preserve">semanal </t>
  </si>
  <si>
    <t>21/12-27/12</t>
  </si>
  <si>
    <t>28/12-03/01</t>
  </si>
  <si>
    <t>FRUTAS</t>
  </si>
  <si>
    <t>Clementina  (€/100 kg)</t>
  </si>
  <si>
    <t>Limón  (€/100 kg)</t>
  </si>
  <si>
    <t>Mandarina (€/100 kg)</t>
  </si>
  <si>
    <t>Naranja grupo Blancas (€/100 kg)</t>
  </si>
  <si>
    <t>Naranja grupo Navel (€/100 kg)</t>
  </si>
  <si>
    <t>Manzana Golden (€/100 kg)</t>
  </si>
  <si>
    <t>Pera Blanquilla (€/100 kg)</t>
  </si>
  <si>
    <t>Pera Conferencia (€/100 kg)</t>
  </si>
  <si>
    <t>Aguacate (€/100 kg)</t>
  </si>
  <si>
    <t>Caqui (€/100 kg)</t>
  </si>
  <si>
    <t>Granada (€/100 kg)</t>
  </si>
  <si>
    <t>Plátano (€/100 kg)</t>
  </si>
  <si>
    <t>HORTALIZAS</t>
  </si>
  <si>
    <t>Acelga (€/100kg)</t>
  </si>
  <si>
    <t>Ajo (€/100kg)</t>
  </si>
  <si>
    <t>Alcachofa (€/100kg)</t>
  </si>
  <si>
    <t>Berenjena (€/100 kg)</t>
  </si>
  <si>
    <t>Brócoli (€/100 kg)</t>
  </si>
  <si>
    <t>Calabacín (€/100 kg)</t>
  </si>
  <si>
    <t>Cebolla (€/100 kg)</t>
  </si>
  <si>
    <t>Champiñón (€/100kg)</t>
  </si>
  <si>
    <t>Coliflor (€/100 kg)</t>
  </si>
  <si>
    <t>Col-repollo hoja lisa (€/100 kg)</t>
  </si>
  <si>
    <t>Escarola (€/100 ud)</t>
  </si>
  <si>
    <t>Espinaca (€/100 kg)</t>
  </si>
  <si>
    <t>Haba verde (€/100 kg)</t>
  </si>
  <si>
    <t>Judía verde tipo plana (€/100 kg)</t>
  </si>
  <si>
    <t>Lechuga Romana (€/100 ud)</t>
  </si>
  <si>
    <t>Pepino (€/100 kg)</t>
  </si>
  <si>
    <t>Pimiento verde tipo italiano (€/100 kg)</t>
  </si>
  <si>
    <t>Puerro (€/100 kg)</t>
  </si>
  <si>
    <t>Tomate liso (€/100 kg)</t>
  </si>
  <si>
    <t xml:space="preserve">Zanahoria (€/100 kg) </t>
  </si>
  <si>
    <t xml:space="preserve">Patata (€/100 kg) </t>
  </si>
  <si>
    <t>(4) Granel: sobre árbol, finca, almacén, agricultor, alhóndiga, lonja</t>
  </si>
  <si>
    <t>Subdirección General de Análisis, Coordinación y Estadística</t>
  </si>
  <si>
    <t>1.2. PRECIOS MEDIOS NACIONALES DE PRODUCTOS GANADEROS</t>
  </si>
  <si>
    <t>1.2.1. Precios Medios Nacionales de Productos Ganaderos</t>
  </si>
  <si>
    <t>PRODUCTOS GANADEROS</t>
  </si>
  <si>
    <t>28/12/2020-</t>
  </si>
  <si>
    <t>2020</t>
  </si>
  <si>
    <t>VACUNO</t>
  </si>
  <si>
    <t>Ternera, 180-300 kilos (€/100 kg canal)</t>
  </si>
  <si>
    <t>Machos de 12 a 24 meses (Clase R) (€/100 kg canal)</t>
  </si>
  <si>
    <t>Animales de 8 a 12 meses (Clase R) ( (€/100 kg canal)</t>
  </si>
  <si>
    <t>Bovino vivo, conjunto categorías (€/100 kg vivo)</t>
  </si>
  <si>
    <t>CORDERO</t>
  </si>
  <si>
    <t>Corderos 9-19 kilos (€/100 kg canal)</t>
  </si>
  <si>
    <t xml:space="preserve">Corderos 12-16 kilos (€/100 kg canal) </t>
  </si>
  <si>
    <t xml:space="preserve">Corderos Ligeros (12-13 kilos) (€/100 kg canal) </t>
  </si>
  <si>
    <t xml:space="preserve">Corderos Pesados (13-16 kilos) (€/100 kg canal) </t>
  </si>
  <si>
    <t>PORCINO</t>
  </si>
  <si>
    <t xml:space="preserve">Porcino &gt;60% magro (Clase S) (€/100 kg canal) </t>
  </si>
  <si>
    <t xml:space="preserve">Porcino 60-55% magro (Clase E) (€/100 kg canal) </t>
  </si>
  <si>
    <t xml:space="preserve">Porcino 55-50% magro (Clase U) (€/100 kg canal) </t>
  </si>
  <si>
    <t xml:space="preserve">Porcino 50-45% magro (Clase R) (€/100 kg canal) </t>
  </si>
  <si>
    <t>Lechon 20 kg (€/unidad)</t>
  </si>
  <si>
    <t>POLLO</t>
  </si>
  <si>
    <t xml:space="preserve">(2) </t>
  </si>
  <si>
    <t>Pollo, media de canales del 83% y 65% rdto. (€/100 kg canal)</t>
  </si>
  <si>
    <t>Pollo P10 (83% rdto.) (€/100 kg canal)</t>
  </si>
  <si>
    <t>Pollo P90 (65% rdto.) (€/100 kg canal)</t>
  </si>
  <si>
    <t>HUEVOS</t>
  </si>
  <si>
    <t>Huevos, media Clase L y M (€/100 kg)</t>
  </si>
  <si>
    <t>Huevos - Clase L (€/docena)</t>
  </si>
  <si>
    <t xml:space="preserve">Huevos - Clase M (€/docena) </t>
  </si>
  <si>
    <t>CONEJO</t>
  </si>
  <si>
    <t>Conejo1,8-2,2 kilo,vivo (€/100 kg)</t>
  </si>
  <si>
    <t>LECHE Y PRODUCTOS LÁCTEOS</t>
  </si>
  <si>
    <t>Suero de leche en polvo (€/100 kg)</t>
  </si>
  <si>
    <t>Mantequilla sin sal (formato 25 kg) (€/100 kg)</t>
  </si>
  <si>
    <t>Leche cruda de vaca (€/100 litros). Fuente: FEGA</t>
  </si>
  <si>
    <t>Precio noviembre 2020: 34,10 €/100 litros</t>
  </si>
  <si>
    <t>MIEL</t>
  </si>
  <si>
    <t>Miel multifloral a granel (€/100 kg)</t>
  </si>
  <si>
    <t>Precio octubre 2020: 300,08 €/100 kg</t>
  </si>
  <si>
    <t xml:space="preserve">(1) Entrada matadero; (2) Salida muelle matadero; (3) Salida muelle centro de embalaje; (4) Salida granja; </t>
  </si>
  <si>
    <t>(5) Precio pagado al ganadero; (6) Precio franco fábrica sin impuestos ni costes; (7) Venta a la industria o mayorista</t>
  </si>
  <si>
    <t>2.- PRECIOS EN MERCADOS REPRESENTATIVOS DE CEREALES, VINOS Y ACEITES</t>
  </si>
  <si>
    <t xml:space="preserve">2.1. PRECIOS EN MERCADOS REPRESENTATIVOS DE CEREALES </t>
  </si>
  <si>
    <t>2.1.1.  Precios Medios en Mercados Representativos: Trigo</t>
  </si>
  <si>
    <t>Precios en Euro/Tonelada</t>
  </si>
  <si>
    <t>REGLAMENTO (UE) 2017/1185 DE LA COMISION. Artículo 11, Anexo I. 1.</t>
  </si>
  <si>
    <t>Salida de almacén cargado o entregado al transformador después de intermediario. Mercancia nacional y/o importada.</t>
  </si>
  <si>
    <t xml:space="preserve">    PRODUCTO</t>
  </si>
  <si>
    <t>MERCADO
REPRESENTATIVO</t>
  </si>
  <si>
    <t>Semana 52
21-27/12
2020</t>
  </si>
  <si>
    <t>Semana 53
28/12/20-
03/01/21</t>
  </si>
  <si>
    <t>Variación
 €</t>
  </si>
  <si>
    <t xml:space="preserve"> Trigo Blando Panificable</t>
  </si>
  <si>
    <t xml:space="preserve">   Albacete</t>
  </si>
  <si>
    <t>205,00</t>
  </si>
  <si>
    <t>0,00</t>
  </si>
  <si>
    <t xml:space="preserve">   Ávila</t>
  </si>
  <si>
    <t>193,00</t>
  </si>
  <si>
    <t xml:space="preserve">   Barcelona</t>
  </si>
  <si>
    <t>230,00</t>
  </si>
  <si>
    <t xml:space="preserve">   Burgos</t>
  </si>
  <si>
    <t>194,00</t>
  </si>
  <si>
    <t>196,40</t>
  </si>
  <si>
    <t>2,40</t>
  </si>
  <si>
    <t xml:space="preserve">   Cádiz</t>
  </si>
  <si>
    <t>221,00</t>
  </si>
  <si>
    <t xml:space="preserve">   Guadalajara</t>
  </si>
  <si>
    <t>197,60</t>
  </si>
  <si>
    <t xml:space="preserve">   Huesca</t>
  </si>
  <si>
    <t>212,00</t>
  </si>
  <si>
    <t>213,00</t>
  </si>
  <si>
    <t>1,00</t>
  </si>
  <si>
    <t xml:space="preserve">   León</t>
  </si>
  <si>
    <t>199,60</t>
  </si>
  <si>
    <t xml:space="preserve">   Lérida</t>
  </si>
  <si>
    <t>208,00</t>
  </si>
  <si>
    <t xml:space="preserve">   Madrid</t>
  </si>
  <si>
    <t>199,00</t>
  </si>
  <si>
    <t xml:space="preserve">   Murcia</t>
  </si>
  <si>
    <t>220,00</t>
  </si>
  <si>
    <t xml:space="preserve">   Navarra</t>
  </si>
  <si>
    <t>209,00</t>
  </si>
  <si>
    <t>-4,00</t>
  </si>
  <si>
    <t xml:space="preserve">   Palencia</t>
  </si>
  <si>
    <t>193,80</t>
  </si>
  <si>
    <t xml:space="preserve">   Pontevedra</t>
  </si>
  <si>
    <t xml:space="preserve">   Salamanca</t>
  </si>
  <si>
    <t xml:space="preserve">   Segovia</t>
  </si>
  <si>
    <t>192,40</t>
  </si>
  <si>
    <t xml:space="preserve">   Sevilla</t>
  </si>
  <si>
    <t xml:space="preserve">   Soria</t>
  </si>
  <si>
    <t>203,20</t>
  </si>
  <si>
    <t xml:space="preserve">   Tarragona</t>
  </si>
  <si>
    <t>222,00</t>
  </si>
  <si>
    <t xml:space="preserve">   Valladolid</t>
  </si>
  <si>
    <t>193,60</t>
  </si>
  <si>
    <t xml:space="preserve">   Zamora</t>
  </si>
  <si>
    <t>198,40</t>
  </si>
  <si>
    <t>198,20</t>
  </si>
  <si>
    <t>-0,20</t>
  </si>
  <si>
    <t xml:space="preserve">   Zaragoza</t>
  </si>
  <si>
    <t>211,00</t>
  </si>
  <si>
    <t xml:space="preserve"> Trigo Duro</t>
  </si>
  <si>
    <t>272,00</t>
  </si>
  <si>
    <t>278,00</t>
  </si>
  <si>
    <t>2.1.2.  Precios Medios en Mercados Representativos: Cebada</t>
  </si>
  <si>
    <t xml:space="preserve"> Cebada Pienso</t>
  </si>
  <si>
    <t>174,60</t>
  </si>
  <si>
    <t>173,00</t>
  </si>
  <si>
    <t>174,00</t>
  </si>
  <si>
    <t>192,00</t>
  </si>
  <si>
    <t xml:space="preserve">   Ciudad Real</t>
  </si>
  <si>
    <t>176,00</t>
  </si>
  <si>
    <t xml:space="preserve">   Córdoba</t>
  </si>
  <si>
    <t>182,00</t>
  </si>
  <si>
    <t xml:space="preserve">   La Coruña</t>
  </si>
  <si>
    <t>200,00</t>
  </si>
  <si>
    <t xml:space="preserve">   Cuenca</t>
  </si>
  <si>
    <t xml:space="preserve">   Granada</t>
  </si>
  <si>
    <t>180,00</t>
  </si>
  <si>
    <t>172,40</t>
  </si>
  <si>
    <t>185,00</t>
  </si>
  <si>
    <t>186,00</t>
  </si>
  <si>
    <t>178,00</t>
  </si>
  <si>
    <t>188,00</t>
  </si>
  <si>
    <t>175,00</t>
  </si>
  <si>
    <t>-1,00</t>
  </si>
  <si>
    <t>171,00</t>
  </si>
  <si>
    <t xml:space="preserve">   Teruel</t>
  </si>
  <si>
    <t xml:space="preserve">   Toledo</t>
  </si>
  <si>
    <t xml:space="preserve"> Cebada Malta</t>
  </si>
  <si>
    <t>175,80</t>
  </si>
  <si>
    <t>176,60</t>
  </si>
  <si>
    <t>0,80</t>
  </si>
  <si>
    <t>181,10</t>
  </si>
  <si>
    <t>181,20</t>
  </si>
  <si>
    <t>0,10</t>
  </si>
  <si>
    <t>177,20</t>
  </si>
  <si>
    <t>210,00</t>
  </si>
  <si>
    <t>179,00</t>
  </si>
  <si>
    <t>180,80</t>
  </si>
  <si>
    <t>181,60</t>
  </si>
  <si>
    <t>3,00</t>
  </si>
  <si>
    <t>176,20</t>
  </si>
  <si>
    <t>177,00</t>
  </si>
  <si>
    <t>2.1.3.  Precios Medios en Mercados Representativos: Maíz y Arroz</t>
  </si>
  <si>
    <t>REGLAMENTO (UE) 2017/1185 DE LA COMISION. Artículo 11, Anexo I. 1. Cereales y 2 Arroz</t>
  </si>
  <si>
    <t>Maíz grano: precios salida de almacén cargado. Mercancia nacional y/o importada.</t>
  </si>
  <si>
    <t>Arroz cáscara precios salida almacén agricultor o en cooperativa, y arroz blanco precios salida industria</t>
  </si>
  <si>
    <t>PRODUCTO</t>
  </si>
  <si>
    <t>Maiz Grano</t>
  </si>
  <si>
    <t>208,20</t>
  </si>
  <si>
    <t>207,40</t>
  </si>
  <si>
    <t>-0,80</t>
  </si>
  <si>
    <t xml:space="preserve">   Badajoz</t>
  </si>
  <si>
    <t xml:space="preserve">   Cáceres</t>
  </si>
  <si>
    <t>209,20</t>
  </si>
  <si>
    <t>209,30</t>
  </si>
  <si>
    <t xml:space="preserve">   Gerona</t>
  </si>
  <si>
    <t>216,00</t>
  </si>
  <si>
    <t>206,00</t>
  </si>
  <si>
    <t>198,00</t>
  </si>
  <si>
    <t>-2,00</t>
  </si>
  <si>
    <t>217,00</t>
  </si>
  <si>
    <t>7,00</t>
  </si>
  <si>
    <t>201,60</t>
  </si>
  <si>
    <t>203,80</t>
  </si>
  <si>
    <t>203,60</t>
  </si>
  <si>
    <t>214,00</t>
  </si>
  <si>
    <t>Arroz cáscara (Indica)</t>
  </si>
  <si>
    <t>317,50</t>
  </si>
  <si>
    <t>300,00</t>
  </si>
  <si>
    <t>308,59</t>
  </si>
  <si>
    <t>292,00</t>
  </si>
  <si>
    <t xml:space="preserve">   Valencia</t>
  </si>
  <si>
    <t>Arroz cáscara (Japónica)</t>
  </si>
  <si>
    <t>328,00</t>
  </si>
  <si>
    <t>341,00</t>
  </si>
  <si>
    <t>307,50</t>
  </si>
  <si>
    <t>327,08</t>
  </si>
  <si>
    <t>Arroz blanco (Indica)</t>
  </si>
  <si>
    <t>601,86</t>
  </si>
  <si>
    <t>595,00</t>
  </si>
  <si>
    <t>Arroz blanco (Japónica)</t>
  </si>
  <si>
    <t>561,44</t>
  </si>
  <si>
    <t>615,50</t>
  </si>
  <si>
    <t>635,12</t>
  </si>
  <si>
    <t xml:space="preserve">Arroz blanco vaporizado </t>
  </si>
  <si>
    <t>632,18</t>
  </si>
  <si>
    <t>Arroz partido</t>
  </si>
  <si>
    <t>298,75</t>
  </si>
  <si>
    <t>291,06</t>
  </si>
  <si>
    <t>326,25</t>
  </si>
  <si>
    <t>335,00</t>
  </si>
  <si>
    <t>2.2. PRECIOS EN MERCADOS REPRESENTATIVOS DE VINOS</t>
  </si>
  <si>
    <t>R. EJECUCIÓN (UE)  2017/1185 DE LA COMISION. Artículo 11, Anexo II. 3.</t>
  </si>
  <si>
    <t>En €/hectólitro, salida bodega, a granel, pago al contado sin I. V. A.</t>
  </si>
  <si>
    <t>Vino Blanco sin DOP/IPG</t>
  </si>
  <si>
    <t>25,17</t>
  </si>
  <si>
    <t>27,19</t>
  </si>
  <si>
    <t>25,50</t>
  </si>
  <si>
    <t>27,74</t>
  </si>
  <si>
    <t>27,48</t>
  </si>
  <si>
    <t>-0,94</t>
  </si>
  <si>
    <t>Vino Tinto sin DOP / IPG</t>
  </si>
  <si>
    <t>Precio de vino tinto referido al producto de 12 puntos de color</t>
  </si>
  <si>
    <t>42,86</t>
  </si>
  <si>
    <t>45,95</t>
  </si>
  <si>
    <t>29,00</t>
  </si>
  <si>
    <t>36,60</t>
  </si>
  <si>
    <t>36,40</t>
  </si>
  <si>
    <t>48,86</t>
  </si>
  <si>
    <t>47,82</t>
  </si>
  <si>
    <t>-1,04</t>
  </si>
  <si>
    <t>41,60</t>
  </si>
  <si>
    <t>41,16</t>
  </si>
  <si>
    <t>-0,45</t>
  </si>
  <si>
    <t>28,59</t>
  </si>
  <si>
    <t>27,65</t>
  </si>
  <si>
    <t>-0,93</t>
  </si>
  <si>
    <t>PRODUCTO ZONA DOP / IPG</t>
  </si>
  <si>
    <t>Euros / Hectólitro</t>
  </si>
  <si>
    <t>Variación €</t>
  </si>
  <si>
    <t>VINO BLANCO con DOP/IGP</t>
  </si>
  <si>
    <t>RUEDA</t>
  </si>
  <si>
    <t>VINO TINTO con DOP/IGP</t>
  </si>
  <si>
    <t>RIOJA</t>
  </si>
  <si>
    <t>2.3. PRECIOS EN MERCADOS REPRESENTATIVOS DE ACEITES</t>
  </si>
  <si>
    <t xml:space="preserve">           Aceites. Precios salida almazara/orujera/refinadora, en €/100 kg, sin I.V.A. Rgto. 2017/1185. Art.11. Anexo I.3.</t>
  </si>
  <si>
    <t xml:space="preserve"> Semilla de girasol. Precios en almacén del comprador mayorista, en €/100 kg, sin I.V.A. Rgto 2017/1185. Art. 8</t>
  </si>
  <si>
    <t>PRODUCTO Y ESPECIFICACIONES</t>
  </si>
  <si>
    <t>ACEITE DE OLIVA VIRGEN EXTRA</t>
  </si>
  <si>
    <t xml:space="preserve">   Almería</t>
  </si>
  <si>
    <t>266,00</t>
  </si>
  <si>
    <t>263,00</t>
  </si>
  <si>
    <t>-3,00</t>
  </si>
  <si>
    <t>Menos de 0,8º</t>
  </si>
  <si>
    <t>263,50</t>
  </si>
  <si>
    <t>253,00</t>
  </si>
  <si>
    <t>-10,50</t>
  </si>
  <si>
    <t>251,00</t>
  </si>
  <si>
    <t>249,25</t>
  </si>
  <si>
    <t>-1,75</t>
  </si>
  <si>
    <t>247,00</t>
  </si>
  <si>
    <t>250,50</t>
  </si>
  <si>
    <t>248,50</t>
  </si>
  <si>
    <t>241,50</t>
  </si>
  <si>
    <t>247,15</t>
  </si>
  <si>
    <t>244,40</t>
  </si>
  <si>
    <t>-2,75</t>
  </si>
  <si>
    <t xml:space="preserve">   Huelva</t>
  </si>
  <si>
    <t>255,25</t>
  </si>
  <si>
    <t xml:space="preserve">   Jaén</t>
  </si>
  <si>
    <t>252,00</t>
  </si>
  <si>
    <t>250,00</t>
  </si>
  <si>
    <t xml:space="preserve">   Málaga</t>
  </si>
  <si>
    <t>247,50</t>
  </si>
  <si>
    <t>261,12</t>
  </si>
  <si>
    <t>260,00</t>
  </si>
  <si>
    <t>-1,12</t>
  </si>
  <si>
    <t>255,00</t>
  </si>
  <si>
    <t xml:space="preserve">ACEITE DE OLIVA VIRGEN </t>
  </si>
  <si>
    <t>201,25</t>
  </si>
  <si>
    <t>De 0,8º a 2º</t>
  </si>
  <si>
    <t>202,50</t>
  </si>
  <si>
    <t>204,50</t>
  </si>
  <si>
    <t>200,40</t>
  </si>
  <si>
    <t>203,90</t>
  </si>
  <si>
    <t>3,50</t>
  </si>
  <si>
    <t>198,55</t>
  </si>
  <si>
    <t>0,45</t>
  </si>
  <si>
    <t>201,50</t>
  </si>
  <si>
    <t>217,50</t>
  </si>
  <si>
    <t>ACEITE DE OLIVA LAMPANTE</t>
  </si>
  <si>
    <t>189,75</t>
  </si>
  <si>
    <t>187,25</t>
  </si>
  <si>
    <t>-2,50</t>
  </si>
  <si>
    <t>190,50</t>
  </si>
  <si>
    <t>Más de 2º</t>
  </si>
  <si>
    <t>194,50</t>
  </si>
  <si>
    <t>195,00</t>
  </si>
  <si>
    <t>191,00</t>
  </si>
  <si>
    <t>192,15</t>
  </si>
  <si>
    <t>1,15</t>
  </si>
  <si>
    <t>193,50</t>
  </si>
  <si>
    <t>ACEITE DE OLIVA REFINADO</t>
  </si>
  <si>
    <t>191,50</t>
  </si>
  <si>
    <t>180,50</t>
  </si>
  <si>
    <t>182,50</t>
  </si>
  <si>
    <t>2,00</t>
  </si>
  <si>
    <t>196,00</t>
  </si>
  <si>
    <t xml:space="preserve">ACEITE DE ORUJO DE OLIVA CRUDO </t>
  </si>
  <si>
    <t>ACEITE DE ORUJO DE OLIVA REFINADO</t>
  </si>
  <si>
    <t xml:space="preserve"> </t>
  </si>
  <si>
    <t>ACEITE DE GIRASOL REFINADO</t>
  </si>
  <si>
    <t>PIPA DE GIRASOL</t>
  </si>
  <si>
    <t xml:space="preserve">   Sur</t>
  </si>
  <si>
    <t>394,53</t>
  </si>
  <si>
    <t>7,93</t>
  </si>
  <si>
    <t>(9 - 2 - 44)</t>
  </si>
  <si>
    <t xml:space="preserve">   Centro</t>
  </si>
  <si>
    <t xml:space="preserve">   Norte</t>
  </si>
  <si>
    <t>400,84</t>
  </si>
  <si>
    <t>-1,46</t>
  </si>
  <si>
    <t>Alto oleico</t>
  </si>
  <si>
    <t>3.  PRECIOS DE PRODUCCIÓN DE FRUTAS Y HORTALIZAS EN EL MERCADO INTERIOR</t>
  </si>
  <si>
    <t>3.1. PRECIOS DE PRODUCCIÓN EN EL MERCADO INTERIOR FRUTAS</t>
  </si>
  <si>
    <t xml:space="preserve">3.1.1. Precios de Producción de Frutas en el Mercado Interior: </t>
  </si>
  <si>
    <t>Precios diarios y Precios Medios Ponderados Semanales en mercados representativos provinciales.</t>
  </si>
  <si>
    <t>Precios a la salida del centro de acondicionamiento de productos seleccionados, embalados y, en su caso, en palés (€/100 kg peso neto)</t>
  </si>
  <si>
    <t>CÍTRICOS</t>
  </si>
  <si>
    <t>MERCADO</t>
  </si>
  <si>
    <t xml:space="preserve">VARIEDAD </t>
  </si>
  <si>
    <t>CAT.</t>
  </si>
  <si>
    <t>CALIBRE</t>
  </si>
  <si>
    <t>DIA/MES</t>
  </si>
  <si>
    <t>O TIPO</t>
  </si>
  <si>
    <t>PMPS</t>
  </si>
  <si>
    <t>CLEMENTINA</t>
  </si>
  <si>
    <t>Castellón</t>
  </si>
  <si>
    <t>Clemenules</t>
  </si>
  <si>
    <t>I</t>
  </si>
  <si>
    <t>1X-3</t>
  </si>
  <si>
    <t>--</t>
  </si>
  <si>
    <t>Valencia</t>
  </si>
  <si>
    <t>Tarragona</t>
  </si>
  <si>
    <t>Todas las variedades</t>
  </si>
  <si>
    <t>1x-3</t>
  </si>
  <si>
    <t>LIMÓN</t>
  </si>
  <si>
    <t>Alicante</t>
  </si>
  <si>
    <t>Fino</t>
  </si>
  <si>
    <t>3-4</t>
  </si>
  <si>
    <t>Málaga</t>
  </si>
  <si>
    <t>Murcia</t>
  </si>
  <si>
    <t>MANDARINA</t>
  </si>
  <si>
    <t>Clemenvilla</t>
  </si>
  <si>
    <t>1-2</t>
  </si>
  <si>
    <t>Tango</t>
  </si>
  <si>
    <t>NARANJA</t>
  </si>
  <si>
    <t>Navelina</t>
  </si>
  <si>
    <t>3-6</t>
  </si>
  <si>
    <t>Salustiana</t>
  </si>
  <si>
    <t>FRUTAS DE PEPITA</t>
  </si>
  <si>
    <t>MANZANA</t>
  </si>
  <si>
    <t>Lérida</t>
  </si>
  <si>
    <t>Fuji</t>
  </si>
  <si>
    <t xml:space="preserve">70-80 </t>
  </si>
  <si>
    <t>Zaragoza</t>
  </si>
  <si>
    <t>Golden Delicious</t>
  </si>
  <si>
    <t>Granny Smith</t>
  </si>
  <si>
    <t>Red Chief</t>
  </si>
  <si>
    <t>Reineta</t>
  </si>
  <si>
    <t>Royal Gala</t>
  </si>
  <si>
    <t>PERA</t>
  </si>
  <si>
    <t>Blanquilla</t>
  </si>
  <si>
    <t xml:space="preserve">55-60 </t>
  </si>
  <si>
    <t>La Rioja</t>
  </si>
  <si>
    <t>Conferencia</t>
  </si>
  <si>
    <t>60-65+</t>
  </si>
  <si>
    <t>Packhams Triumph</t>
  </si>
  <si>
    <t xml:space="preserve">60-65 </t>
  </si>
  <si>
    <t>OTRAS FRUTAS</t>
  </si>
  <si>
    <t>AGUACATE</t>
  </si>
  <si>
    <t>Granada</t>
  </si>
  <si>
    <t>Hass</t>
  </si>
  <si>
    <t>-</t>
  </si>
  <si>
    <t>UVA DE MESA</t>
  </si>
  <si>
    <t>Aledo</t>
  </si>
  <si>
    <t>Apirenas Blancas</t>
  </si>
  <si>
    <t>FRUTAS DE HUESO</t>
  </si>
  <si>
    <t>MELOCOTÓN</t>
  </si>
  <si>
    <t>Teruel</t>
  </si>
  <si>
    <t>Pulpa amarilla</t>
  </si>
  <si>
    <t>A/B</t>
  </si>
  <si>
    <t>3.1.2. Precios de Producción de Frutas en el Mercado Interior: Precios Medios Ponderados Semanales Nacionales</t>
  </si>
  <si>
    <t xml:space="preserve">Referencia: Reglamento Delegado (UE) 2017/891 de la Comisión, de 13 de marzo (DOUE de 25 de mayo). Art. 55 y Anexo VI </t>
  </si>
  <si>
    <t>Precios a la salida del centro de acondicionamiento de productos seleccionados, embalados y, en su caso, en palés (€/100kg peso neto)</t>
  </si>
  <si>
    <t>PRECIO MEDIO PONDERADO SEMANAL NACIONAL</t>
  </si>
  <si>
    <t>Semana 53 - 2020: 28/12 - 03/01</t>
  </si>
  <si>
    <t>ESPAÑA</t>
  </si>
  <si>
    <t>3/4</t>
  </si>
  <si>
    <t>mm</t>
  </si>
  <si>
    <t>70/80</t>
  </si>
  <si>
    <t>Golden delicious</t>
  </si>
  <si>
    <t>Red Delicious y demás Var. Rojas</t>
  </si>
  <si>
    <t>55/60</t>
  </si>
  <si>
    <t>60/65+</t>
  </si>
  <si>
    <t>Todas las variedades con pepitas</t>
  </si>
  <si>
    <t>Todas las variedades sin pepitas</t>
  </si>
  <si>
    <t>PULPA AMARILLA</t>
  </si>
  <si>
    <t>3.2. PRECIOS DE PRODUCCIÓN EN EL MERCADO INTERIOR: PRODUCTOS HORTÍCOLAS</t>
  </si>
  <si>
    <t xml:space="preserve">3.2.1. Precios de Producción de Hortícolas en el Mercado Interior: </t>
  </si>
  <si>
    <t>AJO</t>
  </si>
  <si>
    <t>Cuenca</t>
  </si>
  <si>
    <t>Blanco</t>
  </si>
  <si>
    <t>50-60 mm</t>
  </si>
  <si>
    <t>Toledo</t>
  </si>
  <si>
    <t>Albacete</t>
  </si>
  <si>
    <t>Morado</t>
  </si>
  <si>
    <t>50-80 mm</t>
  </si>
  <si>
    <t>Córdoba</t>
  </si>
  <si>
    <t>Primavera</t>
  </si>
  <si>
    <t>ALCACHOFA</t>
  </si>
  <si>
    <t>Todos los tipos y variedades</t>
  </si>
  <si>
    <t>APIO</t>
  </si>
  <si>
    <t>Verde</t>
  </si>
  <si>
    <t>BERENJENA</t>
  </si>
  <si>
    <t>Almería</t>
  </si>
  <si>
    <t>BRÓCOLI</t>
  </si>
  <si>
    <t>CALABACÍN</t>
  </si>
  <si>
    <t>14-21 g</t>
  </si>
  <si>
    <t>CALABAZA</t>
  </si>
  <si>
    <t>Cacahuete</t>
  </si>
  <si>
    <t>CEBOLLA</t>
  </si>
  <si>
    <t>Ávila</t>
  </si>
  <si>
    <t>CHAMPIÑÓN</t>
  </si>
  <si>
    <t>Cerrado</t>
  </si>
  <si>
    <t>30-65 mm</t>
  </si>
  <si>
    <t>Navarra</t>
  </si>
  <si>
    <t>COLIFLOR</t>
  </si>
  <si>
    <t>COL-REPOLLO</t>
  </si>
  <si>
    <t>Hoja lisa</t>
  </si>
  <si>
    <t>Hoja rizada</t>
  </si>
  <si>
    <t>ESCAROLA</t>
  </si>
  <si>
    <t>Lisa</t>
  </si>
  <si>
    <t>ESPINACA</t>
  </si>
  <si>
    <t>JUDÍA VERDE</t>
  </si>
  <si>
    <t>Plana</t>
  </si>
  <si>
    <t>LECHUGA</t>
  </si>
  <si>
    <t>Baby</t>
  </si>
  <si>
    <t>Iceberg</t>
  </si>
  <si>
    <t>400g y+</t>
  </si>
  <si>
    <t>Romana</t>
  </si>
  <si>
    <t>600g y+</t>
  </si>
  <si>
    <t>PEPINO</t>
  </si>
  <si>
    <t>De Almería</t>
  </si>
  <si>
    <t>350-500 g</t>
  </si>
  <si>
    <t>Español</t>
  </si>
  <si>
    <t>Morico</t>
  </si>
  <si>
    <t>PIMIENTO</t>
  </si>
  <si>
    <t>Cuadrado Color</t>
  </si>
  <si>
    <t>70 mm y +</t>
  </si>
  <si>
    <t>Cuadrado Verde</t>
  </si>
  <si>
    <t>Italiano Verde</t>
  </si>
  <si>
    <t>40 mm y +</t>
  </si>
  <si>
    <t>PUERRO</t>
  </si>
  <si>
    <t>Segovia</t>
  </si>
  <si>
    <t>Valladolid</t>
  </si>
  <si>
    <t>TOMATE</t>
  </si>
  <si>
    <t>Cereza</t>
  </si>
  <si>
    <t>Racimo</t>
  </si>
  <si>
    <t>Redondo</t>
  </si>
  <si>
    <t>57-100mm</t>
  </si>
  <si>
    <t>ZANAHORIA</t>
  </si>
  <si>
    <t>Cádiz</t>
  </si>
  <si>
    <t>3.2.2. Precios de Producción de Hortícolas en el Mercado Interior: Precios Medios Ponderados Semanales Nacionales</t>
  </si>
  <si>
    <t>45-55 mm</t>
  </si>
  <si>
    <t>40+/70+</t>
  </si>
  <si>
    <t>14-21</t>
  </si>
  <si>
    <t>Medio (30-65 mm)</t>
  </si>
  <si>
    <t>400 g o superior</t>
  </si>
  <si>
    <t>Variedades lisas</t>
  </si>
  <si>
    <t>PIMIENTO DULCE</t>
  </si>
  <si>
    <t>40 mm o superior</t>
  </si>
  <si>
    <t xml:space="preserve">ZANAHORIA </t>
  </si>
  <si>
    <t>4. PRECIOS REPRESENTATIVOS DE PRODUCTOS GANADEROS</t>
  </si>
  <si>
    <t>4.1. PRECIOS REPRESENTATIVOS DE PRODUCTOS GANADEROS: BOVINO</t>
  </si>
  <si>
    <t>4.1.1.  Precios Medios Nacionales de Canales de Bovino Pesado</t>
  </si>
  <si>
    <t>PRECIO MEDIO NACIONAL ( €/100kg Canal) DE CANALES DE BOVINO PESADO SEGÚN MODELO COMUNITARIO</t>
  </si>
  <si>
    <t xml:space="preserve">   </t>
  </si>
  <si>
    <t>DE CLASIFICACIÓN   R 2017/1182, R 2017/1184, RD 815/2018  (Euro/100kg canal)</t>
  </si>
  <si>
    <t>CLASE DE CONFORMACIÓN Y</t>
  </si>
  <si>
    <t>CATEGORÍA</t>
  </si>
  <si>
    <t xml:space="preserve">DE ESTADO DE </t>
  </si>
  <si>
    <t>ENGRASAMIENTO</t>
  </si>
  <si>
    <t>Categoría A: Canales de machos jovenes sin castrar de más de un año y menos de dos</t>
  </si>
  <si>
    <t>Muy buena y poco cubierta (U-2)</t>
  </si>
  <si>
    <t>358,89</t>
  </si>
  <si>
    <t>359,15</t>
  </si>
  <si>
    <t>Muy buena y cubierta (U-3)</t>
  </si>
  <si>
    <t>357,38</t>
  </si>
  <si>
    <t>359,00</t>
  </si>
  <si>
    <t>Precio medio ponderado Categoría U</t>
  </si>
  <si>
    <t>357,84</t>
  </si>
  <si>
    <t>359,04</t>
  </si>
  <si>
    <t>Buena y poco cubierta (R-2)</t>
  </si>
  <si>
    <t>344,81</t>
  </si>
  <si>
    <t>344,55</t>
  </si>
  <si>
    <t>Buena y cubierta (R-3)</t>
  </si>
  <si>
    <t>348,56</t>
  </si>
  <si>
    <t>350,22</t>
  </si>
  <si>
    <t>Precio medio ponderado Categoría R</t>
  </si>
  <si>
    <t>347,50</t>
  </si>
  <si>
    <t>348,61</t>
  </si>
  <si>
    <t>Menos buena y poco cubierta (O-2)</t>
  </si>
  <si>
    <t>304,19</t>
  </si>
  <si>
    <t>317,52</t>
  </si>
  <si>
    <t>Menos buena y cubierta  (O-3)</t>
  </si>
  <si>
    <t>329,27</t>
  </si>
  <si>
    <t>332,44</t>
  </si>
  <si>
    <t>Precio medio ponderado Categoría O</t>
  </si>
  <si>
    <t>319,35</t>
  </si>
  <si>
    <t>326,54</t>
  </si>
  <si>
    <t>Categoría D: Canales de hembras que hayan parido</t>
  </si>
  <si>
    <t>Mediocre  y poco cubierta (P-2)</t>
  </si>
  <si>
    <t>192,62</t>
  </si>
  <si>
    <t>188,48</t>
  </si>
  <si>
    <t>Mediocre y cubierta  (P-3)</t>
  </si>
  <si>
    <t>208,71</t>
  </si>
  <si>
    <t>233,10</t>
  </si>
  <si>
    <t>Precio medio ponderado Categoría P</t>
  </si>
  <si>
    <t>193,94</t>
  </si>
  <si>
    <t>192,13</t>
  </si>
  <si>
    <t>242,22</t>
  </si>
  <si>
    <t>257,03</t>
  </si>
  <si>
    <t>Buena y grasa (R-4)</t>
  </si>
  <si>
    <t>289,57</t>
  </si>
  <si>
    <t>288,50</t>
  </si>
  <si>
    <t>259,80</t>
  </si>
  <si>
    <t>268,71</t>
  </si>
  <si>
    <t>207,56</t>
  </si>
  <si>
    <t>214,27</t>
  </si>
  <si>
    <t>Menos buena y cubierta (O-3)</t>
  </si>
  <si>
    <t>233,60</t>
  </si>
  <si>
    <t>213,54</t>
  </si>
  <si>
    <t>Menos buena y grasa (O-4)</t>
  </si>
  <si>
    <t>266,52</t>
  </si>
  <si>
    <t>255,60</t>
  </si>
  <si>
    <t>229,61</t>
  </si>
  <si>
    <t>219,91</t>
  </si>
  <si>
    <t>Categoría E: Canales de otras hembras ( de 12 meses o más)</t>
  </si>
  <si>
    <t>375,31</t>
  </si>
  <si>
    <t>370,72</t>
  </si>
  <si>
    <t>374,42</t>
  </si>
  <si>
    <t>374,37</t>
  </si>
  <si>
    <t>374,55</t>
  </si>
  <si>
    <t>373,83</t>
  </si>
  <si>
    <t>348,74</t>
  </si>
  <si>
    <t>366,05</t>
  </si>
  <si>
    <t>357,10</t>
  </si>
  <si>
    <t>362,25</t>
  </si>
  <si>
    <t>377,58</t>
  </si>
  <si>
    <t>376,52</t>
  </si>
  <si>
    <t>357,57</t>
  </si>
  <si>
    <t>363,27</t>
  </si>
  <si>
    <t>281,24</t>
  </si>
  <si>
    <t>314,03</t>
  </si>
  <si>
    <t>312,62</t>
  </si>
  <si>
    <t>320,83</t>
  </si>
  <si>
    <t>285,41</t>
  </si>
  <si>
    <t>284,80</t>
  </si>
  <si>
    <t>307,43</t>
  </si>
  <si>
    <t>319,10</t>
  </si>
  <si>
    <t>Categoría Z: Canales de animales desde 8 a menos de 12 meses</t>
  </si>
  <si>
    <t>380,42</t>
  </si>
  <si>
    <t>379,77</t>
  </si>
  <si>
    <t>377,60</t>
  </si>
  <si>
    <t>378,48</t>
  </si>
  <si>
    <t>378,71</t>
  </si>
  <si>
    <t>378,99</t>
  </si>
  <si>
    <t>375,30</t>
  </si>
  <si>
    <t>377,37</t>
  </si>
  <si>
    <t>372,86</t>
  </si>
  <si>
    <t>375,42</t>
  </si>
  <si>
    <t>373,41</t>
  </si>
  <si>
    <t>375,86</t>
  </si>
  <si>
    <t>305,06</t>
  </si>
  <si>
    <t>315,82</t>
  </si>
  <si>
    <t>304,73</t>
  </si>
  <si>
    <t>304,86</t>
  </si>
  <si>
    <t>304,89</t>
  </si>
  <si>
    <t>310,22</t>
  </si>
  <si>
    <t>4.1.2. Precios Medios Nacionales del Bovino Vivo</t>
  </si>
  <si>
    <t xml:space="preserve"> R 2017/1182, R 2017/1184 (Euro/100 kg vivo)</t>
  </si>
  <si>
    <t xml:space="preserve">  BOVINO VIVO</t>
  </si>
  <si>
    <t>Machos hasta 480 Kg. vivo</t>
  </si>
  <si>
    <t>Machos de más de 480 kg. vivo</t>
  </si>
  <si>
    <t>Hembras que hayan parido</t>
  </si>
  <si>
    <t>Otras hembras de hasta 380 Kg. vivo</t>
  </si>
  <si>
    <t>Otras hembras de más de 380 Kg. vivo</t>
  </si>
  <si>
    <t>4.1.3. Precios Medios Nacionales de Otros Animales de la Especie Bovina</t>
  </si>
  <si>
    <t xml:space="preserve">   OTROS BOVINOS </t>
  </si>
  <si>
    <t>TERNEROS DE 8 DÍAS A 4 SEMANA (Euro/cabeza)</t>
  </si>
  <si>
    <t>Macho frisón</t>
  </si>
  <si>
    <t>Macho cruzado</t>
  </si>
  <si>
    <t>Hembra frisón</t>
  </si>
  <si>
    <t>Hembra cruzado</t>
  </si>
  <si>
    <t xml:space="preserve">Media ponderada nacional (Euro/Cabeza)     </t>
  </si>
  <si>
    <t>TERNEROS DE 6 HASTA 12 MESES (Euro/100kg vivo)</t>
  </si>
  <si>
    <t>Macho frisón (base 200 kg)</t>
  </si>
  <si>
    <t>Macho cruzado (base 200 kg)</t>
  </si>
  <si>
    <t>Hembra frisón (base 200 kg)</t>
  </si>
  <si>
    <t>Hembra cruzado (base 200 kg)</t>
  </si>
  <si>
    <t xml:space="preserve">Media ponderada nacional (Euro/100kg vivo)        </t>
  </si>
  <si>
    <t>4.2. PRECIOS REPRESENTATIVOS DE PRODUCTOS GANADEROS: OVINO</t>
  </si>
  <si>
    <t xml:space="preserve"> 4.2.1. Precios Medios Nacionales de Canales de Ovino Frescas o Refrigeradas</t>
  </si>
  <si>
    <t>R 2017/1182, R 2017/1184 (Euro/100 kg canal)</t>
  </si>
  <si>
    <t>CORDEROS I Y II</t>
  </si>
  <si>
    <t>Corderos I (12 a 13 kg/canal)</t>
  </si>
  <si>
    <t>Corderos II (13,1 a 16 kg/canal)</t>
  </si>
  <si>
    <t>Media ponderada</t>
  </si>
  <si>
    <t>PRECIOS MEDIOS DE CANALES DE OVINO FRESCAS O REFRIGERADAS EN LOS MERCADOS NACIONALES REPRESENTATIVOS PARA LA UE</t>
  </si>
  <si>
    <t>MERCADO REPRESENTATIVO - Cordero 9-19 kg</t>
  </si>
  <si>
    <t>Barcelona</t>
  </si>
  <si>
    <t>Madrid</t>
  </si>
  <si>
    <t>Extremadura</t>
  </si>
  <si>
    <t>- 14 -</t>
  </si>
  <si>
    <t xml:space="preserve">4.3. PRECIOS  REPRESENTATIVOS DE PRODUCTOS GANADEROS: PORCINO </t>
  </si>
  <si>
    <t xml:space="preserve"> 4.3.1. Precios Medios de Canales de Porcino de Capa Blanca</t>
  </si>
  <si>
    <t xml:space="preserve"> CLASIFICACIÓN EUROP R 2017/1182, R 2017/1184 (Euro/100kg canal)</t>
  </si>
  <si>
    <t/>
  </si>
  <si>
    <t>Clase S ( &gt;60% contenido magro)</t>
  </si>
  <si>
    <t xml:space="preserve">Clase E (60%-55% contenido magro) </t>
  </si>
  <si>
    <t xml:space="preserve">Clase U (55%-50% contenido magro) </t>
  </si>
  <si>
    <t>PRECIO MEDIO NACIONAL</t>
  </si>
  <si>
    <t xml:space="preserve">Clase R (50%-45% contenido magro) </t>
  </si>
  <si>
    <t xml:space="preserve">Clase O (45%-40% contenido magro) </t>
  </si>
  <si>
    <t>Clase P ( &lt;40% contenido magro)</t>
  </si>
  <si>
    <t>4.3.2. Precios Medios en Mercados Representativos Provinciales de Porcino Cebado (*)</t>
  </si>
  <si>
    <t>MERCADO REPRESENTATIVO</t>
  </si>
  <si>
    <t>SELECTO (nivel menor de grasa)</t>
  </si>
  <si>
    <t>NORMAL (nivel normal de grasa)</t>
  </si>
  <si>
    <t>GRASO (nivel mayor de grasa)</t>
  </si>
  <si>
    <t xml:space="preserve">    Barcelona</t>
  </si>
  <si>
    <t xml:space="preserve">    Huesca</t>
  </si>
  <si>
    <t xml:space="preserve">    Lleida</t>
  </si>
  <si>
    <t xml:space="preserve">    Murcia</t>
  </si>
  <si>
    <t xml:space="preserve">    Pontevedra</t>
  </si>
  <si>
    <t xml:space="preserve">    Salamanca</t>
  </si>
  <si>
    <t xml:space="preserve">    Segovia</t>
  </si>
  <si>
    <t xml:space="preserve">    Zaragoza</t>
  </si>
  <si>
    <t>(*) En Euro/kg vivo</t>
  </si>
  <si>
    <t>4.3.3. Precios Medios de Porcino Precoz, Lechones y Otras Calidades</t>
  </si>
  <si>
    <t xml:space="preserve">  (Euro/100kg vivo)</t>
  </si>
  <si>
    <t>CERDAS DE DESVIEJE</t>
  </si>
  <si>
    <t>Cerdas de Desvieje</t>
  </si>
  <si>
    <t>CERDOS CEBADOS</t>
  </si>
  <si>
    <t>Categoría U</t>
  </si>
  <si>
    <t>LECHONES</t>
  </si>
  <si>
    <t>Lleida.Base 20kg de peso.</t>
  </si>
  <si>
    <t>Segovia.Base 20kg de peso.</t>
  </si>
  <si>
    <t>Media nacional. Calidad Normal. Base 20 kg de peso</t>
  </si>
  <si>
    <t>4.3.4. Precios Medios de Porcino: Tronco Ibérico</t>
  </si>
  <si>
    <t>TOSTONES</t>
  </si>
  <si>
    <t>De 5 a 9 kilos</t>
  </si>
  <si>
    <t>De 9 a 12 kilos</t>
  </si>
  <si>
    <t>Lechón Ibérico Cruzado Base 23 kg</t>
  </si>
  <si>
    <t>MARRANOS</t>
  </si>
  <si>
    <t>Marranos Ibéricos de 35 a 60 kg</t>
  </si>
  <si>
    <t>PRIMALES</t>
  </si>
  <si>
    <t>Primales Ibéricos de 60 a 100 kg</t>
  </si>
  <si>
    <t>CERDO CEBADO</t>
  </si>
  <si>
    <t>Cerdo Cebado (Intensivo)</t>
  </si>
  <si>
    <t>Cerdo Cebado de Campo (Extensivo)</t>
  </si>
  <si>
    <t>Cerdo Cebado de Bellota 100% Ibérico</t>
  </si>
  <si>
    <t>DESVIEJE</t>
  </si>
  <si>
    <t xml:space="preserve">Reproductores de desvieje </t>
  </si>
  <si>
    <t>REPRODUCTORES</t>
  </si>
  <si>
    <t>Reproductores &gt;6 meses</t>
  </si>
  <si>
    <t>CASTRONAS</t>
  </si>
  <si>
    <t>Castronas</t>
  </si>
  <si>
    <t>Denominaciones de acuerdo con la Norma de Calidad (RD 4/2014)</t>
  </si>
  <si>
    <t>Para información sobre precios de productos agrícolas y ganaderos en otros Estados Miembros de la UE:</t>
  </si>
  <si>
    <t>https://ec.europa.eu/agriculture/</t>
  </si>
  <si>
    <t>ÍNDICE</t>
  </si>
  <si>
    <t>1.       PRECIOS MEDIOS NACIONALES</t>
  </si>
  <si>
    <t>1.1.  PRECIOS MEDIOS NACIONALES DE PRODUCTOS AGRÍCOLAS</t>
  </si>
  <si>
    <t>1.1.1.         Precios Medios Nacionales de Cereales, Oleaginosas, Proteaginosas, Vinos y Aceites</t>
  </si>
  <si>
    <t>1.2.  PRECIOS MEDIOS NACIONALES DE PRODUCTOS GANADEROS</t>
  </si>
  <si>
    <t>1.2.1.         Precios Medios Nacionales de Productos Ganaderos</t>
  </si>
  <si>
    <t>2.       PRECIOS EN MERCADOS REPRESENTATIVOS DE CEREALES, VINOS Y ACEITES</t>
  </si>
  <si>
    <t>2.1.  Precios Medios en Mercados Representativos de Cereales</t>
  </si>
  <si>
    <t>3.       PRECIOS DE PRODUCCIÓN DE FRUTAS Y HORTALIZAS EN EL MERCADO INTERIOR</t>
  </si>
  <si>
    <t>3.1.  PRECIOS DE PRODUCCIÓN EN EL MERCADO INTERIOR: FRUTAS</t>
  </si>
  <si>
    <t>3.1.1.         Precios de Producción de Frutas en el Mercado Interior: Precios diarios y Precios Medios Ponderados Semanales en mercados representativos</t>
  </si>
  <si>
    <t>3.2.  PRECIOS DE PRODUCCIÓN EN EL MERCADO INTERIOR: PRODUCTOS HORTÍCOLAS</t>
  </si>
  <si>
    <t>3.2.1.         Precios de Producción de Productos Hortícolas en el Mercado Interior: Precios diarios y Precios Medios Ponderados Semanales en mercados</t>
  </si>
  <si>
    <t>3.2.2.         Precios de Producción de Productos Hortícolas en el Mercado Interior: Precios Medios Ponderados Semanales Nacionales</t>
  </si>
  <si>
    <t>4.       PRECIOS REPRESENTATIVOS DE PRODUCTOS GANADEROS</t>
  </si>
  <si>
    <t>4.1.  PRECIOS REPRESENTATIVOS DE PRODUCTOS GANADEROS: BOVINO</t>
  </si>
  <si>
    <t>4.2.  PRECIOS REPRESENTATIVOS DE PRODUCTOS GANADEROS: OVINO</t>
  </si>
  <si>
    <t>4.2.1.         Precios Medios Nacionales de Canales de Ovino Frescas o Refrigeradas</t>
  </si>
  <si>
    <t>4.3.  PRECIOS REPRESENTATIVOS DE PRODUCTOS GANADEROS: PORCINO</t>
  </si>
  <si>
    <t>4.3.1.         Precios Medios de Canales de Porcino de Capa Blanca</t>
  </si>
  <si>
    <t>4.3.2.         Precios Medios en Mercados Representativos Provinciales de Porcino Cebado</t>
  </si>
  <si>
    <t>4.3.3.         Precios Medios de Porcino Precoz, Lechones y Otras Calidades</t>
  </si>
  <si>
    <t>4.3.4.         Precios Medios de Porcino: Tronco Ibérico</t>
  </si>
  <si>
    <t>1.1.2.         Precios Medios Nacionales en Origen de Frutas y Hortalízas</t>
  </si>
  <si>
    <t>2.1.1.         Precios Medios en Mercados Representativos: Trigo</t>
  </si>
  <si>
    <t>2.1.2.         Precios Medios en Mercados Representativos: Cebada</t>
  </si>
  <si>
    <t>2.1.3.         Precios Medios en Mercados Representativos: Maíz y Arroz</t>
  </si>
  <si>
    <t>2.2.         PRECIOS MEDIOS EN MERCADOS REPRESENTATIVOS DE VINOS</t>
  </si>
  <si>
    <t>2.3.         PRECIOS MEDIOS EN MERCADOS REPRESENTATIVOS DE ACEITES</t>
  </si>
  <si>
    <t>3.1.2.         Precios de Producción de Frutas en el Mercado Interior: Precios diarios y Precios Medios Ponderados Semanales en mercados representativos</t>
  </si>
  <si>
    <t>4.1.1.         Precios Medios Nacionales de Canales de Bovino Pesado</t>
  </si>
  <si>
    <t>4.1.2.         Precios Medios Nacionales del Bovino Vivo</t>
  </si>
  <si>
    <t>4.1.3.         Precios Medios Nacionales de Otros Animales de la Especie Bovina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</si>
</sst>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_ ;[Red]\-0.00\ "/>
    <numFmt numFmtId="165" formatCode="General_)"/>
    <numFmt numFmtId="166" formatCode="0.00_)"/>
    <numFmt numFmtId="167" formatCode="d/m"/>
  </numFmts>
  <fonts count="4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Verdana"/>
      <family val="2"/>
    </font>
    <font>
      <b/>
      <sz val="14"/>
      <name val="Verdana"/>
      <family val="2"/>
    </font>
    <font>
      <b/>
      <sz val="11"/>
      <name val="Verdana"/>
      <family val="2"/>
    </font>
    <font>
      <b/>
      <sz val="12"/>
      <name val="Verdana"/>
      <family val="2"/>
    </font>
    <font>
      <b/>
      <sz val="11"/>
      <color indexed="8"/>
      <name val="Verdana"/>
      <family val="2"/>
    </font>
    <font>
      <sz val="11"/>
      <color indexed="8"/>
      <name val="Verdana"/>
      <family val="2"/>
    </font>
    <font>
      <sz val="10"/>
      <name val="Verdana"/>
      <family val="2"/>
    </font>
    <font>
      <sz val="11"/>
      <color theme="1"/>
      <name val="Verdana"/>
      <family val="2"/>
    </font>
    <font>
      <b/>
      <sz val="16"/>
      <name val="Verdana"/>
      <family val="2"/>
    </font>
    <font>
      <i/>
      <sz val="11"/>
      <name val="Verdana"/>
      <family val="2"/>
    </font>
    <font>
      <sz val="8"/>
      <name val="Verdana"/>
      <family val="2"/>
    </font>
    <font>
      <i/>
      <sz val="10"/>
      <name val="Verdana"/>
      <family val="2"/>
    </font>
    <font>
      <sz val="9"/>
      <color theme="1"/>
      <name val="Verdana"/>
      <family val="2"/>
    </font>
    <font>
      <sz val="10"/>
      <color theme="1"/>
      <name val="Verdana"/>
      <family val="2"/>
    </font>
    <font>
      <b/>
      <sz val="9"/>
      <color indexed="8"/>
      <name val="Verdana"/>
      <family val="2"/>
    </font>
    <font>
      <b/>
      <sz val="12"/>
      <color indexed="8"/>
      <name val="Verdana"/>
      <family val="2"/>
    </font>
    <font>
      <sz val="9"/>
      <name val="Verdana"/>
      <family val="2"/>
    </font>
    <font>
      <b/>
      <sz val="9"/>
      <name val="Verdana"/>
      <family val="2"/>
    </font>
    <font>
      <b/>
      <sz val="8"/>
      <color indexed="8"/>
      <name val="Verdana"/>
      <family val="2"/>
    </font>
    <font>
      <b/>
      <sz val="8"/>
      <name val="Verdana"/>
      <family val="2"/>
    </font>
    <font>
      <sz val="9"/>
      <color indexed="8"/>
      <name val="Verdana"/>
      <family val="2"/>
    </font>
    <font>
      <sz val="10"/>
      <color indexed="8"/>
      <name val="SansSerif"/>
    </font>
    <font>
      <b/>
      <sz val="10"/>
      <name val="Verdana"/>
      <family val="2"/>
    </font>
    <font>
      <sz val="10"/>
      <name val="Comic Sans MS"/>
      <family val="4"/>
    </font>
    <font>
      <sz val="11"/>
      <name val="Times New Roman"/>
      <family val="1"/>
    </font>
    <font>
      <b/>
      <sz val="11"/>
      <name val="Times New Roman"/>
      <family val="1"/>
    </font>
    <font>
      <sz val="12"/>
      <name val="Helv"/>
    </font>
    <font>
      <b/>
      <sz val="16"/>
      <name val="Times New Roman"/>
      <family val="1"/>
    </font>
    <font>
      <b/>
      <sz val="11"/>
      <color indexed="8"/>
      <name val="Times New Roman"/>
      <family val="1"/>
    </font>
    <font>
      <sz val="11"/>
      <name val="Comic Sans MS"/>
      <family val="4"/>
    </font>
    <font>
      <sz val="12"/>
      <name val="Comic Sans MS"/>
      <family val="4"/>
    </font>
    <font>
      <sz val="9"/>
      <name val="Times New Roman"/>
      <family val="1"/>
    </font>
    <font>
      <b/>
      <i/>
      <sz val="9"/>
      <name val="Verdana"/>
      <family val="2"/>
    </font>
    <font>
      <sz val="12"/>
      <name val="Verdana"/>
      <family val="2"/>
    </font>
    <font>
      <b/>
      <sz val="9"/>
      <color indexed="72"/>
      <name val="Verdana"/>
      <family val="2"/>
    </font>
    <font>
      <b/>
      <i/>
      <sz val="12"/>
      <name val="Verdana"/>
      <family val="2"/>
    </font>
    <font>
      <sz val="14"/>
      <name val="Verdana"/>
      <family val="2"/>
    </font>
    <font>
      <i/>
      <sz val="9"/>
      <name val="Verdana"/>
      <family val="2"/>
    </font>
    <font>
      <sz val="8"/>
      <name val="Times New Roman"/>
      <family val="1"/>
    </font>
    <font>
      <b/>
      <sz val="8"/>
      <name val="Times New Roman"/>
      <family val="1"/>
    </font>
    <font>
      <b/>
      <u/>
      <sz val="9"/>
      <name val="Verdana"/>
      <family val="2"/>
    </font>
    <font>
      <u/>
      <sz val="6"/>
      <color indexed="12"/>
      <name val="Helv"/>
    </font>
    <font>
      <u/>
      <sz val="11"/>
      <color theme="4" tint="-0.249977111117893"/>
      <name val="Verdana"/>
      <family val="2"/>
    </font>
    <font>
      <u/>
      <sz val="10"/>
      <color indexed="12"/>
      <name val="Verdana"/>
      <family val="2"/>
    </font>
  </fonts>
  <fills count="15">
    <fill>
      <patternFill patternType="none"/>
    </fill>
    <fill>
      <patternFill patternType="gray125"/>
    </fill>
    <fill>
      <patternFill patternType="solid">
        <fgColor indexed="50"/>
        <bgColor indexed="9"/>
      </patternFill>
    </fill>
    <fill>
      <patternFill patternType="solid">
        <fgColor indexed="5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9900"/>
        <bgColor indexed="9"/>
      </patternFill>
    </fill>
    <fill>
      <patternFill patternType="solid">
        <fgColor rgb="FFFF9900"/>
        <bgColor indexed="64"/>
      </patternFill>
    </fill>
    <fill>
      <patternFill patternType="solid">
        <fgColor rgb="FFDDD9C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DD9C4"/>
        <bgColor indexed="8"/>
      </patternFill>
    </fill>
    <fill>
      <patternFill patternType="solid">
        <fgColor indexed="9"/>
        <bgColor indexed="8"/>
      </patternFill>
    </fill>
    <fill>
      <patternFill patternType="solid">
        <fgColor theme="2" tint="-9.9978637043366805E-2"/>
        <bgColor indexed="8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8"/>
      </patternFill>
    </fill>
  </fills>
  <borders count="14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medium">
        <color indexed="64"/>
      </right>
      <top/>
      <bottom/>
      <diagonal/>
    </border>
    <border>
      <left style="thin">
        <color indexed="8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8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 style="medium">
        <color indexed="64"/>
      </bottom>
      <diagonal/>
    </border>
    <border>
      <left style="thin">
        <color indexed="8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8"/>
      </right>
      <top style="medium">
        <color indexed="64"/>
      </top>
      <bottom/>
      <diagonal/>
    </border>
    <border>
      <left/>
      <right style="thin">
        <color indexed="8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/>
      <top style="medium">
        <color indexed="8"/>
      </top>
      <bottom/>
      <diagonal/>
    </border>
    <border>
      <left style="thin">
        <color indexed="8"/>
      </left>
      <right style="medium">
        <color indexed="64"/>
      </right>
      <top style="medium">
        <color indexed="8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 style="medium">
        <color indexed="8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indexed="8"/>
      </right>
      <top/>
      <bottom/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8"/>
      </left>
      <right style="medium">
        <color indexed="8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medium">
        <color indexed="8"/>
      </right>
      <top/>
      <bottom style="medium">
        <color indexed="8"/>
      </bottom>
      <diagonal/>
    </border>
    <border>
      <left style="thin">
        <color indexed="8"/>
      </left>
      <right/>
      <top/>
      <bottom style="medium">
        <color indexed="8"/>
      </bottom>
      <diagonal/>
    </border>
    <border>
      <left style="thin">
        <color indexed="8"/>
      </left>
      <right/>
      <top style="medium">
        <color indexed="64"/>
      </top>
      <bottom style="thin">
        <color indexed="8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/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8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8"/>
      </bottom>
      <diagonal/>
    </border>
    <border>
      <left/>
      <right style="thin">
        <color indexed="8"/>
      </right>
      <top style="medium">
        <color indexed="64"/>
      </top>
      <bottom style="thin">
        <color indexed="8"/>
      </bottom>
      <diagonal/>
    </border>
    <border>
      <left/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/>
      <diagonal/>
    </border>
  </borders>
  <cellStyleXfs count="10">
    <xf numFmtId="0" fontId="0" fillId="0" borderId="0"/>
    <xf numFmtId="0" fontId="3" fillId="0" borderId="0"/>
    <xf numFmtId="0" fontId="3" fillId="0" borderId="0" applyNumberFormat="0" applyFont="0" applyFill="0" applyBorder="0" applyAlignment="0" applyProtection="0"/>
    <xf numFmtId="0" fontId="1" fillId="0" borderId="0"/>
    <xf numFmtId="0" fontId="1" fillId="0" borderId="0"/>
    <xf numFmtId="0" fontId="27" fillId="0" borderId="0"/>
    <xf numFmtId="165" fontId="30" fillId="0" borderId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5" fillId="0" borderId="0" applyNumberFormat="0" applyFill="0" applyBorder="0" applyAlignment="0" applyProtection="0">
      <alignment vertical="top"/>
      <protection locked="0"/>
    </xf>
  </cellStyleXfs>
  <cellXfs count="757">
    <xf numFmtId="0" fontId="0" fillId="0" borderId="0" xfId="0"/>
    <xf numFmtId="0" fontId="4" fillId="0" borderId="0" xfId="1" applyFont="1"/>
    <xf numFmtId="0" fontId="5" fillId="0" borderId="0" xfId="1" applyFont="1" applyFill="1" applyBorder="1" applyAlignment="1">
      <alignment horizontal="left"/>
    </xf>
    <xf numFmtId="0" fontId="6" fillId="0" borderId="0" xfId="1" quotePrefix="1" applyFont="1" applyAlignment="1">
      <alignment horizontal="right"/>
    </xf>
    <xf numFmtId="0" fontId="5" fillId="0" borderId="0" xfId="1" applyFont="1" applyFill="1" applyBorder="1" applyAlignment="1">
      <alignment horizontal="left"/>
    </xf>
    <xf numFmtId="0" fontId="7" fillId="0" borderId="0" xfId="1" applyFont="1" applyBorder="1" applyAlignment="1">
      <alignment horizontal="left" vertical="center" wrapText="1"/>
    </xf>
    <xf numFmtId="0" fontId="7" fillId="0" borderId="0" xfId="1" applyFont="1" applyBorder="1" applyAlignment="1">
      <alignment horizontal="left" vertical="center" wrapText="1"/>
    </xf>
    <xf numFmtId="0" fontId="6" fillId="0" borderId="1" xfId="1" applyFont="1" applyBorder="1" applyAlignment="1">
      <alignment horizontal="center" vertical="center"/>
    </xf>
    <xf numFmtId="0" fontId="6" fillId="0" borderId="2" xfId="1" applyFont="1" applyBorder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8" fillId="0" borderId="4" xfId="1" applyFont="1" applyFill="1" applyBorder="1" applyAlignment="1">
      <alignment horizontal="center" vertical="center"/>
    </xf>
    <xf numFmtId="0" fontId="8" fillId="0" borderId="5" xfId="1" applyFont="1" applyFill="1" applyBorder="1" applyAlignment="1">
      <alignment horizontal="center" vertical="center"/>
    </xf>
    <xf numFmtId="0" fontId="6" fillId="0" borderId="6" xfId="1" applyFont="1" applyFill="1" applyBorder="1" applyAlignment="1">
      <alignment horizontal="center" vertical="center"/>
    </xf>
    <xf numFmtId="0" fontId="8" fillId="0" borderId="6" xfId="1" applyFont="1" applyFill="1" applyBorder="1" applyAlignment="1">
      <alignment horizontal="center" vertical="center" wrapText="1"/>
    </xf>
    <xf numFmtId="0" fontId="8" fillId="0" borderId="7" xfId="1" applyFont="1" applyFill="1" applyBorder="1" applyAlignment="1">
      <alignment horizontal="center" vertical="center" wrapText="1"/>
    </xf>
    <xf numFmtId="0" fontId="8" fillId="0" borderId="8" xfId="1" applyFont="1" applyFill="1" applyBorder="1" applyAlignment="1">
      <alignment horizontal="center" vertical="center"/>
    </xf>
    <xf numFmtId="0" fontId="8" fillId="0" borderId="0" xfId="1" applyFont="1" applyFill="1" applyBorder="1" applyAlignment="1">
      <alignment horizontal="center" vertical="center"/>
    </xf>
    <xf numFmtId="0" fontId="8" fillId="0" borderId="9" xfId="1" applyFont="1" applyFill="1" applyBorder="1" applyAlignment="1">
      <alignment horizontal="center" vertical="center"/>
    </xf>
    <xf numFmtId="0" fontId="8" fillId="0" borderId="9" xfId="1" applyFont="1" applyFill="1" applyBorder="1" applyAlignment="1">
      <alignment horizontal="center" vertical="center" wrapText="1"/>
    </xf>
    <xf numFmtId="0" fontId="8" fillId="0" borderId="10" xfId="1" applyFont="1" applyFill="1" applyBorder="1" applyAlignment="1">
      <alignment horizontal="center" vertical="center" wrapText="1"/>
    </xf>
    <xf numFmtId="0" fontId="4" fillId="0" borderId="0" xfId="1" applyFont="1" applyBorder="1"/>
    <xf numFmtId="0" fontId="8" fillId="0" borderId="11" xfId="1" applyFont="1" applyFill="1" applyBorder="1" applyAlignment="1">
      <alignment horizontal="center" vertical="center"/>
    </xf>
    <xf numFmtId="14" fontId="8" fillId="0" borderId="11" xfId="1" applyNumberFormat="1" applyFont="1" applyFill="1" applyBorder="1" applyAlignment="1">
      <alignment horizontal="center" vertical="center"/>
    </xf>
    <xf numFmtId="0" fontId="8" fillId="0" borderId="11" xfId="1" applyFont="1" applyFill="1" applyBorder="1" applyAlignment="1">
      <alignment horizontal="center" vertical="center" wrapText="1"/>
    </xf>
    <xf numFmtId="0" fontId="8" fillId="0" borderId="10" xfId="1" applyFont="1" applyFill="1" applyBorder="1" applyAlignment="1">
      <alignment horizontal="center" vertical="center" wrapText="1"/>
    </xf>
    <xf numFmtId="0" fontId="8" fillId="2" borderId="1" xfId="1" applyFont="1" applyFill="1" applyBorder="1" applyAlignment="1">
      <alignment horizontal="center" vertical="center"/>
    </xf>
    <xf numFmtId="0" fontId="8" fillId="2" borderId="2" xfId="1" applyFont="1" applyFill="1" applyBorder="1" applyAlignment="1">
      <alignment horizontal="center" vertical="center"/>
    </xf>
    <xf numFmtId="14" fontId="6" fillId="3" borderId="2" xfId="1" quotePrefix="1" applyNumberFormat="1" applyFont="1" applyFill="1" applyBorder="1" applyAlignment="1">
      <alignment horizontal="center"/>
    </xf>
    <xf numFmtId="0" fontId="9" fillId="2" borderId="2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Continuous" vertical="center" wrapText="1"/>
    </xf>
    <xf numFmtId="49" fontId="4" fillId="4" borderId="12" xfId="1" applyNumberFormat="1" applyFont="1" applyFill="1" applyBorder="1" applyAlignment="1">
      <alignment horizontal="center" vertical="center"/>
    </xf>
    <xf numFmtId="0" fontId="9" fillId="4" borderId="13" xfId="1" applyFont="1" applyFill="1" applyBorder="1" applyAlignment="1">
      <alignment horizontal="left" vertical="center"/>
    </xf>
    <xf numFmtId="2" fontId="4" fillId="4" borderId="13" xfId="1" applyNumberFormat="1" applyFont="1" applyFill="1" applyBorder="1" applyAlignment="1">
      <alignment horizontal="center" vertical="center"/>
    </xf>
    <xf numFmtId="164" fontId="4" fillId="4" borderId="14" xfId="1" applyNumberFormat="1" applyFont="1" applyFill="1" applyBorder="1" applyAlignment="1">
      <alignment horizontal="center" vertical="center"/>
    </xf>
    <xf numFmtId="2" fontId="4" fillId="4" borderId="15" xfId="1" applyNumberFormat="1" applyFont="1" applyFill="1" applyBorder="1" applyAlignment="1">
      <alignment horizontal="center" vertical="center"/>
    </xf>
    <xf numFmtId="49" fontId="4" fillId="4" borderId="16" xfId="1" applyNumberFormat="1" applyFont="1" applyFill="1" applyBorder="1" applyAlignment="1">
      <alignment horizontal="center" vertical="center"/>
    </xf>
    <xf numFmtId="0" fontId="9" fillId="4" borderId="17" xfId="1" applyFont="1" applyFill="1" applyBorder="1" applyAlignment="1">
      <alignment horizontal="left" vertical="center"/>
    </xf>
    <xf numFmtId="2" fontId="4" fillId="4" borderId="17" xfId="1" applyNumberFormat="1" applyFont="1" applyFill="1" applyBorder="1" applyAlignment="1">
      <alignment horizontal="center" vertical="center"/>
    </xf>
    <xf numFmtId="2" fontId="4" fillId="4" borderId="18" xfId="1" applyNumberFormat="1" applyFont="1" applyFill="1" applyBorder="1" applyAlignment="1">
      <alignment horizontal="center" vertical="center"/>
    </xf>
    <xf numFmtId="49" fontId="4" fillId="4" borderId="16" xfId="1" quotePrefix="1" applyNumberFormat="1" applyFont="1" applyFill="1" applyBorder="1" applyAlignment="1">
      <alignment horizontal="center" vertical="center"/>
    </xf>
    <xf numFmtId="0" fontId="8" fillId="2" borderId="2" xfId="1" applyFont="1" applyFill="1" applyBorder="1" applyAlignment="1">
      <alignment horizontal="left" vertical="center"/>
    </xf>
    <xf numFmtId="2" fontId="4" fillId="3" borderId="2" xfId="1" quotePrefix="1" applyNumberFormat="1" applyFont="1" applyFill="1" applyBorder="1" applyAlignment="1">
      <alignment horizontal="center"/>
    </xf>
    <xf numFmtId="0" fontId="9" fillId="2" borderId="3" xfId="1" applyFont="1" applyFill="1" applyBorder="1" applyAlignment="1">
      <alignment horizontal="center" vertical="center" wrapText="1"/>
    </xf>
    <xf numFmtId="0" fontId="9" fillId="4" borderId="19" xfId="1" applyFont="1" applyFill="1" applyBorder="1" applyAlignment="1">
      <alignment horizontal="left" vertical="center"/>
    </xf>
    <xf numFmtId="2" fontId="4" fillId="4" borderId="20" xfId="1" applyNumberFormat="1" applyFont="1" applyFill="1" applyBorder="1" applyAlignment="1">
      <alignment horizontal="center" vertical="center"/>
    </xf>
    <xf numFmtId="2" fontId="9" fillId="4" borderId="18" xfId="1" applyNumberFormat="1" applyFont="1" applyFill="1" applyBorder="1" applyAlignment="1">
      <alignment horizontal="center" vertical="center"/>
    </xf>
    <xf numFmtId="0" fontId="9" fillId="4" borderId="21" xfId="1" applyFont="1" applyFill="1" applyBorder="1" applyAlignment="1">
      <alignment horizontal="left" vertical="center"/>
    </xf>
    <xf numFmtId="0" fontId="9" fillId="4" borderId="22" xfId="1" applyFont="1" applyFill="1" applyBorder="1" applyAlignment="1">
      <alignment horizontal="left" vertical="center"/>
    </xf>
    <xf numFmtId="49" fontId="4" fillId="3" borderId="1" xfId="1" applyNumberFormat="1" applyFont="1" applyFill="1" applyBorder="1" applyAlignment="1">
      <alignment horizontal="center" vertical="center"/>
    </xf>
    <xf numFmtId="0" fontId="8" fillId="3" borderId="2" xfId="1" applyFont="1" applyFill="1" applyBorder="1" applyAlignment="1">
      <alignment horizontal="center" vertical="center"/>
    </xf>
    <xf numFmtId="2" fontId="4" fillId="3" borderId="2" xfId="1" applyNumberFormat="1" applyFont="1" applyFill="1" applyBorder="1" applyAlignment="1">
      <alignment horizontal="center" vertical="center"/>
    </xf>
    <xf numFmtId="164" fontId="4" fillId="3" borderId="2" xfId="1" applyNumberFormat="1" applyFont="1" applyFill="1" applyBorder="1" applyAlignment="1">
      <alignment horizontal="center" vertical="center"/>
    </xf>
    <xf numFmtId="2" fontId="9" fillId="3" borderId="3" xfId="1" applyNumberFormat="1" applyFont="1" applyFill="1" applyBorder="1" applyAlignment="1">
      <alignment horizontal="center" vertical="center"/>
    </xf>
    <xf numFmtId="0" fontId="4" fillId="4" borderId="13" xfId="1" quotePrefix="1" applyFont="1" applyFill="1" applyBorder="1" applyAlignment="1">
      <alignment horizontal="left" vertical="center"/>
    </xf>
    <xf numFmtId="2" fontId="4" fillId="4" borderId="14" xfId="1" applyNumberFormat="1" applyFont="1" applyFill="1" applyBorder="1" applyAlignment="1">
      <alignment horizontal="center" vertical="center"/>
    </xf>
    <xf numFmtId="164" fontId="4" fillId="4" borderId="6" xfId="1" applyNumberFormat="1" applyFont="1" applyFill="1" applyBorder="1" applyAlignment="1">
      <alignment horizontal="center" vertical="center"/>
    </xf>
    <xf numFmtId="2" fontId="9" fillId="4" borderId="15" xfId="1" applyNumberFormat="1" applyFont="1" applyFill="1" applyBorder="1" applyAlignment="1">
      <alignment horizontal="center" vertical="center"/>
    </xf>
    <xf numFmtId="0" fontId="4" fillId="4" borderId="17" xfId="1" quotePrefix="1" applyFont="1" applyFill="1" applyBorder="1" applyAlignment="1">
      <alignment horizontal="left" vertical="center"/>
    </xf>
    <xf numFmtId="164" fontId="4" fillId="4" borderId="23" xfId="1" applyNumberFormat="1" applyFont="1" applyFill="1" applyBorder="1" applyAlignment="1">
      <alignment horizontal="center" vertical="center"/>
    </xf>
    <xf numFmtId="49" fontId="4" fillId="4" borderId="24" xfId="1" applyNumberFormat="1" applyFont="1" applyFill="1" applyBorder="1" applyAlignment="1">
      <alignment horizontal="center" vertical="center"/>
    </xf>
    <xf numFmtId="0" fontId="4" fillId="4" borderId="25" xfId="1" quotePrefix="1" applyFont="1" applyFill="1" applyBorder="1" applyAlignment="1">
      <alignment horizontal="left" vertical="center"/>
    </xf>
    <xf numFmtId="2" fontId="4" fillId="0" borderId="25" xfId="1" applyNumberFormat="1" applyFont="1" applyBorder="1" applyAlignment="1">
      <alignment horizontal="center"/>
    </xf>
    <xf numFmtId="2" fontId="4" fillId="4" borderId="26" xfId="1" applyNumberFormat="1" applyFont="1" applyFill="1" applyBorder="1" applyAlignment="1">
      <alignment horizontal="center" vertical="center"/>
    </xf>
    <xf numFmtId="49" fontId="4" fillId="4" borderId="27" xfId="1" applyNumberFormat="1" applyFont="1" applyFill="1" applyBorder="1" applyAlignment="1">
      <alignment horizontal="center" vertical="center"/>
    </xf>
    <xf numFmtId="0" fontId="4" fillId="4" borderId="11" xfId="1" applyFont="1" applyFill="1" applyBorder="1" applyAlignment="1">
      <alignment horizontal="left" vertical="center"/>
    </xf>
    <xf numFmtId="2" fontId="9" fillId="0" borderId="11" xfId="1" applyNumberFormat="1" applyFont="1" applyFill="1" applyBorder="1" applyAlignment="1">
      <alignment horizontal="center"/>
    </xf>
    <xf numFmtId="49" fontId="4" fillId="3" borderId="27" xfId="1" applyNumberFormat="1" applyFont="1" applyFill="1" applyBorder="1" applyAlignment="1">
      <alignment horizontal="center" vertical="center"/>
    </xf>
    <xf numFmtId="0" fontId="6" fillId="3" borderId="28" xfId="1" applyFont="1" applyFill="1" applyBorder="1" applyAlignment="1">
      <alignment horizontal="center" vertical="center"/>
    </xf>
    <xf numFmtId="2" fontId="4" fillId="3" borderId="28" xfId="1" applyNumberFormat="1" applyFont="1" applyFill="1" applyBorder="1" applyAlignment="1">
      <alignment horizontal="center" vertical="center"/>
    </xf>
    <xf numFmtId="2" fontId="9" fillId="3" borderId="7" xfId="1" applyNumberFormat="1" applyFont="1" applyFill="1" applyBorder="1" applyAlignment="1">
      <alignment horizontal="center" vertical="center"/>
    </xf>
    <xf numFmtId="49" fontId="4" fillId="4" borderId="12" xfId="1" quotePrefix="1" applyNumberFormat="1" applyFont="1" applyFill="1" applyBorder="1" applyAlignment="1">
      <alignment horizontal="center" vertical="center"/>
    </xf>
    <xf numFmtId="0" fontId="4" fillId="0" borderId="0" xfId="1" applyFont="1" applyFill="1"/>
    <xf numFmtId="49" fontId="4" fillId="4" borderId="29" xfId="1" quotePrefix="1" applyNumberFormat="1" applyFont="1" applyFill="1" applyBorder="1" applyAlignment="1">
      <alignment horizontal="center" vertical="center"/>
    </xf>
    <xf numFmtId="0" fontId="4" fillId="4" borderId="30" xfId="1" applyFont="1" applyFill="1" applyBorder="1" applyAlignment="1">
      <alignment horizontal="left" vertical="center"/>
    </xf>
    <xf numFmtId="2" fontId="4" fillId="4" borderId="30" xfId="1" applyNumberFormat="1" applyFont="1" applyFill="1" applyBorder="1" applyAlignment="1">
      <alignment horizontal="center" vertical="center"/>
    </xf>
    <xf numFmtId="164" fontId="4" fillId="4" borderId="30" xfId="1" applyNumberFormat="1" applyFont="1" applyFill="1" applyBorder="1" applyAlignment="1">
      <alignment horizontal="center" vertical="center"/>
    </xf>
    <xf numFmtId="2" fontId="4" fillId="4" borderId="31" xfId="1" applyNumberFormat="1" applyFont="1" applyFill="1" applyBorder="1" applyAlignment="1">
      <alignment horizontal="center" vertical="center"/>
    </xf>
    <xf numFmtId="0" fontId="6" fillId="3" borderId="2" xfId="1" applyFont="1" applyFill="1" applyBorder="1" applyAlignment="1">
      <alignment horizontal="center" vertical="center"/>
    </xf>
    <xf numFmtId="49" fontId="4" fillId="4" borderId="4" xfId="1" quotePrefix="1" applyNumberFormat="1" applyFont="1" applyFill="1" applyBorder="1" applyAlignment="1">
      <alignment horizontal="center" vertical="center"/>
    </xf>
    <xf numFmtId="0" fontId="4" fillId="4" borderId="6" xfId="1" quotePrefix="1" applyFont="1" applyFill="1" applyBorder="1" applyAlignment="1">
      <alignment horizontal="left" vertical="center"/>
    </xf>
    <xf numFmtId="2" fontId="4" fillId="4" borderId="32" xfId="1" applyNumberFormat="1" applyFont="1" applyFill="1" applyBorder="1" applyAlignment="1">
      <alignment horizontal="center" vertical="center"/>
    </xf>
    <xf numFmtId="164" fontId="4" fillId="4" borderId="32" xfId="1" applyNumberFormat="1" applyFont="1" applyFill="1" applyBorder="1" applyAlignment="1">
      <alignment horizontal="center" vertical="center"/>
    </xf>
    <xf numFmtId="2" fontId="4" fillId="4" borderId="7" xfId="1" applyNumberFormat="1" applyFont="1" applyFill="1" applyBorder="1" applyAlignment="1">
      <alignment horizontal="center" vertical="center"/>
    </xf>
    <xf numFmtId="49" fontId="4" fillId="4" borderId="8" xfId="1" quotePrefix="1" applyNumberFormat="1" applyFont="1" applyFill="1" applyBorder="1" applyAlignment="1">
      <alignment horizontal="center" vertical="center"/>
    </xf>
    <xf numFmtId="0" fontId="4" fillId="4" borderId="9" xfId="1" quotePrefix="1" applyFont="1" applyFill="1" applyBorder="1" applyAlignment="1">
      <alignment horizontal="left" vertical="center"/>
    </xf>
    <xf numFmtId="2" fontId="4" fillId="4" borderId="33" xfId="1" applyNumberFormat="1" applyFont="1" applyFill="1" applyBorder="1" applyAlignment="1">
      <alignment horizontal="center" vertical="center"/>
    </xf>
    <xf numFmtId="164" fontId="4" fillId="4" borderId="33" xfId="1" applyNumberFormat="1" applyFont="1" applyFill="1" applyBorder="1" applyAlignment="1">
      <alignment horizontal="center" vertical="center"/>
    </xf>
    <xf numFmtId="2" fontId="4" fillId="4" borderId="10" xfId="1" applyNumberFormat="1" applyFont="1" applyFill="1" applyBorder="1" applyAlignment="1">
      <alignment horizontal="center" vertical="center"/>
    </xf>
    <xf numFmtId="49" fontId="4" fillId="4" borderId="27" xfId="1" quotePrefix="1" applyNumberFormat="1" applyFont="1" applyFill="1" applyBorder="1" applyAlignment="1">
      <alignment horizontal="center" vertical="center"/>
    </xf>
    <xf numFmtId="2" fontId="4" fillId="4" borderId="34" xfId="1" applyNumberFormat="1" applyFont="1" applyFill="1" applyBorder="1" applyAlignment="1">
      <alignment horizontal="center" vertical="center"/>
    </xf>
    <xf numFmtId="164" fontId="4" fillId="4" borderId="34" xfId="1" applyNumberFormat="1" applyFont="1" applyFill="1" applyBorder="1" applyAlignment="1">
      <alignment horizontal="center" vertical="center"/>
    </xf>
    <xf numFmtId="2" fontId="4" fillId="4" borderId="35" xfId="1" applyNumberFormat="1" applyFont="1" applyFill="1" applyBorder="1" applyAlignment="1">
      <alignment horizontal="center" vertical="center"/>
    </xf>
    <xf numFmtId="0" fontId="6" fillId="0" borderId="0" xfId="1" applyFont="1" applyAlignment="1">
      <alignment vertical="center"/>
    </xf>
    <xf numFmtId="0" fontId="4" fillId="0" borderId="0" xfId="1" applyFont="1" applyAlignment="1">
      <alignment vertical="center"/>
    </xf>
    <xf numFmtId="0" fontId="4" fillId="0" borderId="0" xfId="1" applyFont="1" applyAlignment="1"/>
    <xf numFmtId="0" fontId="10" fillId="0" borderId="0" xfId="1" applyFont="1" applyAlignment="1">
      <alignment horizontal="left" vertical="center"/>
    </xf>
    <xf numFmtId="0" fontId="10" fillId="0" borderId="0" xfId="1" applyFont="1"/>
    <xf numFmtId="0" fontId="4" fillId="0" borderId="0" xfId="1" applyFont="1" applyBorder="1" applyAlignment="1">
      <alignment vertical="center"/>
    </xf>
    <xf numFmtId="0" fontId="11" fillId="0" borderId="0" xfId="1" applyFont="1" applyAlignment="1">
      <alignment vertical="center"/>
    </xf>
    <xf numFmtId="0" fontId="4" fillId="0" borderId="0" xfId="1" applyFont="1" applyAlignment="1">
      <alignment horizontal="left" vertical="center"/>
    </xf>
    <xf numFmtId="0" fontId="4" fillId="0" borderId="0" xfId="1" applyFont="1" applyAlignment="1">
      <alignment horizontal="right"/>
    </xf>
    <xf numFmtId="0" fontId="12" fillId="0" borderId="0" xfId="1" applyFont="1" applyAlignment="1">
      <alignment horizontal="center"/>
    </xf>
    <xf numFmtId="4" fontId="4" fillId="0" borderId="0" xfId="1" applyNumberFormat="1" applyFont="1"/>
    <xf numFmtId="10" fontId="4" fillId="0" borderId="0" xfId="1" applyNumberFormat="1" applyFont="1"/>
    <xf numFmtId="0" fontId="4" fillId="0" borderId="0" xfId="1" applyFont="1" applyFill="1" applyBorder="1"/>
    <xf numFmtId="14" fontId="6" fillId="0" borderId="0" xfId="1" quotePrefix="1" applyNumberFormat="1" applyFont="1" applyFill="1" applyBorder="1" applyAlignment="1">
      <alignment horizontal="center"/>
    </xf>
    <xf numFmtId="0" fontId="8" fillId="0" borderId="0" xfId="1" applyFont="1" applyFill="1" applyBorder="1" applyAlignment="1">
      <alignment horizontal="centerContinuous" vertical="center" wrapText="1"/>
    </xf>
    <xf numFmtId="49" fontId="4" fillId="0" borderId="0" xfId="1" applyNumberFormat="1" applyFont="1" applyFill="1" applyBorder="1" applyAlignment="1">
      <alignment horizontal="center" vertical="center"/>
    </xf>
    <xf numFmtId="0" fontId="8" fillId="0" borderId="0" xfId="1" applyFont="1" applyFill="1" applyBorder="1" applyAlignment="1">
      <alignment horizontal="left" vertical="center"/>
    </xf>
    <xf numFmtId="2" fontId="6" fillId="0" borderId="0" xfId="1" applyNumberFormat="1" applyFont="1" applyFill="1" applyBorder="1" applyAlignment="1">
      <alignment horizontal="right" vertical="center"/>
    </xf>
    <xf numFmtId="164" fontId="6" fillId="0" borderId="0" xfId="1" applyNumberFormat="1" applyFont="1" applyFill="1" applyBorder="1" applyAlignment="1">
      <alignment horizontal="right" vertical="center"/>
    </xf>
    <xf numFmtId="2" fontId="8" fillId="0" borderId="0" xfId="1" applyNumberFormat="1" applyFont="1" applyFill="1" applyBorder="1" applyAlignment="1">
      <alignment horizontal="right" vertical="center"/>
    </xf>
    <xf numFmtId="0" fontId="6" fillId="0" borderId="0" xfId="1" quotePrefix="1" applyFont="1" applyFill="1" applyBorder="1" applyAlignment="1">
      <alignment horizontal="left" vertical="center"/>
    </xf>
    <xf numFmtId="2" fontId="4" fillId="0" borderId="0" xfId="1" applyNumberFormat="1" applyFont="1" applyBorder="1"/>
    <xf numFmtId="2" fontId="4" fillId="0" borderId="0" xfId="1" applyNumberFormat="1" applyFont="1"/>
    <xf numFmtId="49" fontId="4" fillId="0" borderId="0" xfId="1" quotePrefix="1" applyNumberFormat="1" applyFont="1" applyFill="1" applyBorder="1" applyAlignment="1">
      <alignment horizontal="center" vertical="center"/>
    </xf>
    <xf numFmtId="0" fontId="6" fillId="0" borderId="0" xfId="1" applyFont="1" applyFill="1" applyBorder="1" applyAlignment="1">
      <alignment horizontal="left" vertical="center"/>
    </xf>
    <xf numFmtId="0" fontId="6" fillId="0" borderId="0" xfId="1" applyFont="1" applyFill="1" applyBorder="1" applyAlignment="1">
      <alignment vertical="center" wrapText="1"/>
    </xf>
    <xf numFmtId="2" fontId="6" fillId="0" borderId="0" xfId="1" quotePrefix="1" applyNumberFormat="1" applyFont="1" applyFill="1" applyBorder="1" applyAlignment="1">
      <alignment horizontal="right" vertical="center"/>
    </xf>
    <xf numFmtId="0" fontId="6" fillId="0" borderId="0" xfId="1" applyFont="1" applyFill="1" applyBorder="1" applyAlignment="1">
      <alignment vertical="center"/>
    </xf>
    <xf numFmtId="0" fontId="4" fillId="0" borderId="0" xfId="1" quotePrefix="1" applyFont="1" applyFill="1" applyBorder="1" applyAlignment="1">
      <alignment horizontal="center" vertical="center"/>
    </xf>
    <xf numFmtId="2" fontId="6" fillId="0" borderId="0" xfId="1" applyNumberFormat="1" applyFont="1" applyFill="1" applyBorder="1" applyAlignment="1">
      <alignment vertical="center"/>
    </xf>
    <xf numFmtId="2" fontId="13" fillId="0" borderId="0" xfId="1" applyNumberFormat="1" applyFont="1" applyFill="1" applyBorder="1" applyAlignment="1">
      <alignment horizontal="right" vertical="center"/>
    </xf>
    <xf numFmtId="2" fontId="6" fillId="0" borderId="0" xfId="1" applyNumberFormat="1" applyFont="1" applyFill="1" applyBorder="1" applyAlignment="1">
      <alignment horizontal="center" vertical="center"/>
    </xf>
    <xf numFmtId="0" fontId="4" fillId="0" borderId="0" xfId="1" applyFont="1" applyFill="1" applyBorder="1" applyAlignment="1">
      <alignment vertical="center"/>
    </xf>
    <xf numFmtId="0" fontId="4" fillId="0" borderId="0" xfId="1" applyFont="1" applyFill="1" applyBorder="1" applyAlignment="1">
      <alignment horizontal="left" vertical="center"/>
    </xf>
    <xf numFmtId="0" fontId="14" fillId="0" borderId="0" xfId="1" applyFont="1"/>
    <xf numFmtId="0" fontId="7" fillId="0" borderId="0" xfId="1" applyFont="1" applyBorder="1" applyAlignment="1">
      <alignment vertical="center" wrapText="1"/>
    </xf>
    <xf numFmtId="0" fontId="8" fillId="0" borderId="32" xfId="1" applyFont="1" applyFill="1" applyBorder="1" applyAlignment="1">
      <alignment horizontal="center" vertical="center"/>
    </xf>
    <xf numFmtId="0" fontId="4" fillId="0" borderId="6" xfId="1" applyFont="1" applyFill="1" applyBorder="1"/>
    <xf numFmtId="0" fontId="8" fillId="0" borderId="36" xfId="1" applyFont="1" applyFill="1" applyBorder="1" applyAlignment="1">
      <alignment horizontal="center" vertical="center"/>
    </xf>
    <xf numFmtId="0" fontId="8" fillId="0" borderId="7" xfId="1" applyFont="1" applyFill="1" applyBorder="1" applyAlignment="1">
      <alignment horizontal="center" vertical="center"/>
    </xf>
    <xf numFmtId="0" fontId="8" fillId="0" borderId="33" xfId="1" applyFont="1" applyFill="1" applyBorder="1" applyAlignment="1">
      <alignment horizontal="center" vertical="center"/>
    </xf>
    <xf numFmtId="0" fontId="8" fillId="0" borderId="20" xfId="1" applyFont="1" applyFill="1" applyBorder="1" applyAlignment="1">
      <alignment horizontal="center" vertical="center"/>
    </xf>
    <xf numFmtId="0" fontId="8" fillId="0" borderId="10" xfId="1" applyFont="1" applyFill="1" applyBorder="1" applyAlignment="1">
      <alignment horizontal="center" vertical="center"/>
    </xf>
    <xf numFmtId="0" fontId="8" fillId="0" borderId="27" xfId="1" applyFont="1" applyFill="1" applyBorder="1" applyAlignment="1">
      <alignment horizontal="center" vertical="center"/>
    </xf>
    <xf numFmtId="0" fontId="8" fillId="0" borderId="34" xfId="1" applyFont="1" applyFill="1" applyBorder="1" applyAlignment="1">
      <alignment horizontal="center" vertical="center"/>
    </xf>
    <xf numFmtId="14" fontId="6" fillId="0" borderId="11" xfId="1" quotePrefix="1" applyNumberFormat="1" applyFont="1" applyFill="1" applyBorder="1" applyAlignment="1">
      <alignment horizontal="center"/>
    </xf>
    <xf numFmtId="0" fontId="8" fillId="0" borderId="37" xfId="1" applyFont="1" applyFill="1" applyBorder="1" applyAlignment="1">
      <alignment horizontal="centerContinuous" vertical="center" wrapText="1"/>
    </xf>
    <xf numFmtId="0" fontId="8" fillId="0" borderId="35" xfId="1" applyFont="1" applyFill="1" applyBorder="1" applyAlignment="1">
      <alignment horizontal="centerContinuous" vertical="center" wrapText="1"/>
    </xf>
    <xf numFmtId="2" fontId="6" fillId="3" borderId="2" xfId="1" applyNumberFormat="1" applyFont="1" applyFill="1" applyBorder="1" applyAlignment="1">
      <alignment horizontal="right" vertical="center"/>
    </xf>
    <xf numFmtId="164" fontId="6" fillId="3" borderId="2" xfId="1" applyNumberFormat="1" applyFont="1" applyFill="1" applyBorder="1" applyAlignment="1">
      <alignment horizontal="right" vertical="center"/>
    </xf>
    <xf numFmtId="2" fontId="6" fillId="3" borderId="3" xfId="1" applyNumberFormat="1" applyFont="1" applyFill="1" applyBorder="1" applyAlignment="1">
      <alignment horizontal="right" vertical="center"/>
    </xf>
    <xf numFmtId="49" fontId="4" fillId="4" borderId="38" xfId="1" applyNumberFormat="1" applyFont="1" applyFill="1" applyBorder="1" applyAlignment="1">
      <alignment horizontal="center" vertical="center"/>
    </xf>
    <xf numFmtId="0" fontId="4" fillId="4" borderId="9" xfId="1" applyFont="1" applyFill="1" applyBorder="1" applyAlignment="1">
      <alignment vertical="center" wrapText="1"/>
    </xf>
    <xf numFmtId="2" fontId="4" fillId="4" borderId="9" xfId="1" applyNumberFormat="1" applyFont="1" applyFill="1" applyBorder="1" applyAlignment="1">
      <alignment horizontal="center" vertical="center"/>
    </xf>
    <xf numFmtId="164" fontId="4" fillId="4" borderId="0" xfId="1" applyNumberFormat="1" applyFont="1" applyFill="1" applyBorder="1" applyAlignment="1">
      <alignment horizontal="center" vertical="center"/>
    </xf>
    <xf numFmtId="2" fontId="4" fillId="4" borderId="39" xfId="1" applyNumberFormat="1" applyFont="1" applyFill="1" applyBorder="1" applyAlignment="1">
      <alignment horizontal="center" vertical="center"/>
    </xf>
    <xf numFmtId="0" fontId="10" fillId="0" borderId="0" xfId="1" applyFont="1" applyBorder="1"/>
    <xf numFmtId="2" fontId="6" fillId="3" borderId="2" xfId="1" applyNumberFormat="1" applyFont="1" applyFill="1" applyBorder="1" applyAlignment="1">
      <alignment horizontal="center" vertical="center"/>
    </xf>
    <xf numFmtId="164" fontId="6" fillId="3" borderId="2" xfId="1" applyNumberFormat="1" applyFont="1" applyFill="1" applyBorder="1" applyAlignment="1">
      <alignment horizontal="center" vertical="center"/>
    </xf>
    <xf numFmtId="2" fontId="6" fillId="3" borderId="3" xfId="1" applyNumberFormat="1" applyFont="1" applyFill="1" applyBorder="1" applyAlignment="1">
      <alignment horizontal="center" vertical="center"/>
    </xf>
    <xf numFmtId="0" fontId="4" fillId="4" borderId="40" xfId="1" quotePrefix="1" applyFont="1" applyFill="1" applyBorder="1" applyAlignment="1">
      <alignment horizontal="center" vertical="center"/>
    </xf>
    <xf numFmtId="0" fontId="9" fillId="4" borderId="36" xfId="1" applyFont="1" applyFill="1" applyBorder="1" applyAlignment="1">
      <alignment vertical="center"/>
    </xf>
    <xf numFmtId="2" fontId="4" fillId="4" borderId="6" xfId="1" applyNumberFormat="1" applyFont="1" applyFill="1" applyBorder="1" applyAlignment="1">
      <alignment horizontal="center" vertical="center"/>
    </xf>
    <xf numFmtId="0" fontId="4" fillId="4" borderId="38" xfId="1" quotePrefix="1" applyFont="1" applyFill="1" applyBorder="1" applyAlignment="1">
      <alignment horizontal="center" vertical="center"/>
    </xf>
    <xf numFmtId="0" fontId="9" fillId="4" borderId="20" xfId="1" applyFont="1" applyFill="1" applyBorder="1" applyAlignment="1">
      <alignment vertical="center"/>
    </xf>
    <xf numFmtId="0" fontId="4" fillId="4" borderId="41" xfId="1" quotePrefix="1" applyFont="1" applyFill="1" applyBorder="1" applyAlignment="1">
      <alignment horizontal="center" vertical="center"/>
    </xf>
    <xf numFmtId="0" fontId="9" fillId="4" borderId="37" xfId="1" applyFont="1" applyFill="1" applyBorder="1" applyAlignment="1">
      <alignment vertical="center"/>
    </xf>
    <xf numFmtId="2" fontId="4" fillId="0" borderId="11" xfId="1" applyNumberFormat="1" applyFont="1" applyFill="1" applyBorder="1" applyAlignment="1">
      <alignment horizontal="center" vertical="center"/>
    </xf>
    <xf numFmtId="0" fontId="10" fillId="0" borderId="0" xfId="1" applyFont="1" applyAlignment="1">
      <alignment vertical="center"/>
    </xf>
    <xf numFmtId="0" fontId="15" fillId="0" borderId="0" xfId="1" applyFont="1"/>
    <xf numFmtId="0" fontId="16" fillId="0" borderId="0" xfId="1" applyFont="1" applyAlignment="1">
      <alignment horizontal="left" vertical="center"/>
    </xf>
    <xf numFmtId="0" fontId="17" fillId="0" borderId="0" xfId="1" applyFont="1" applyAlignment="1">
      <alignment vertical="center"/>
    </xf>
    <xf numFmtId="0" fontId="12" fillId="0" borderId="0" xfId="1" applyFont="1" applyAlignment="1">
      <alignment horizontal="center" vertical="top"/>
    </xf>
    <xf numFmtId="4" fontId="10" fillId="0" borderId="0" xfId="1" applyNumberFormat="1" applyFont="1"/>
    <xf numFmtId="0" fontId="18" fillId="0" borderId="0" xfId="1" applyFont="1" applyFill="1" applyBorder="1" applyAlignment="1">
      <alignment horizontal="center" vertical="center"/>
    </xf>
    <xf numFmtId="0" fontId="19" fillId="0" borderId="0" xfId="1" applyFont="1" applyFill="1" applyBorder="1" applyAlignment="1">
      <alignment horizontal="center" vertical="center"/>
    </xf>
    <xf numFmtId="0" fontId="20" fillId="0" borderId="0" xfId="1" applyFont="1" applyFill="1" applyBorder="1"/>
    <xf numFmtId="14" fontId="21" fillId="0" borderId="0" xfId="1" quotePrefix="1" applyNumberFormat="1" applyFont="1" applyFill="1" applyBorder="1" applyAlignment="1">
      <alignment horizontal="center"/>
    </xf>
    <xf numFmtId="0" fontId="18" fillId="0" borderId="0" xfId="1" applyFont="1" applyFill="1" applyBorder="1" applyAlignment="1">
      <alignment horizontal="centerContinuous" vertical="center" wrapText="1"/>
    </xf>
    <xf numFmtId="49" fontId="20" fillId="0" borderId="0" xfId="1" applyNumberFormat="1" applyFont="1" applyFill="1" applyBorder="1" applyAlignment="1">
      <alignment horizontal="center" vertical="center"/>
    </xf>
    <xf numFmtId="0" fontId="18" fillId="0" borderId="0" xfId="1" applyFont="1" applyFill="1" applyBorder="1" applyAlignment="1">
      <alignment horizontal="left" vertical="center"/>
    </xf>
    <xf numFmtId="2" fontId="21" fillId="0" borderId="0" xfId="1" applyNumberFormat="1" applyFont="1" applyFill="1" applyBorder="1" applyAlignment="1">
      <alignment horizontal="right" vertical="center"/>
    </xf>
    <xf numFmtId="164" fontId="21" fillId="0" borderId="0" xfId="1" applyNumberFormat="1" applyFont="1" applyFill="1" applyBorder="1" applyAlignment="1">
      <alignment horizontal="right" vertical="center"/>
    </xf>
    <xf numFmtId="2" fontId="18" fillId="0" borderId="0" xfId="1" applyNumberFormat="1" applyFont="1" applyFill="1" applyBorder="1" applyAlignment="1">
      <alignment horizontal="right" vertical="center"/>
    </xf>
    <xf numFmtId="0" fontId="21" fillId="0" borderId="0" xfId="1" quotePrefix="1" applyFont="1" applyFill="1" applyBorder="1" applyAlignment="1">
      <alignment horizontal="left" vertical="center"/>
    </xf>
    <xf numFmtId="2" fontId="10" fillId="0" borderId="0" xfId="1" applyNumberFormat="1" applyFont="1" applyBorder="1"/>
    <xf numFmtId="2" fontId="10" fillId="0" borderId="0" xfId="1" applyNumberFormat="1" applyFont="1"/>
    <xf numFmtId="49" fontId="20" fillId="0" borderId="0" xfId="1" quotePrefix="1" applyNumberFormat="1" applyFont="1" applyFill="1" applyBorder="1" applyAlignment="1">
      <alignment horizontal="center" vertical="center"/>
    </xf>
    <xf numFmtId="0" fontId="14" fillId="0" borderId="0" xfId="1" applyFont="1" applyAlignment="1">
      <alignment horizontal="right"/>
    </xf>
    <xf numFmtId="0" fontId="21" fillId="0" borderId="0" xfId="1" applyFont="1" applyFill="1" applyBorder="1" applyAlignment="1">
      <alignment horizontal="left" vertical="center"/>
    </xf>
    <xf numFmtId="0" fontId="21" fillId="0" borderId="0" xfId="1" applyFont="1" applyFill="1" applyBorder="1" applyAlignment="1">
      <alignment vertical="center" wrapText="1"/>
    </xf>
    <xf numFmtId="2" fontId="21" fillId="0" borderId="0" xfId="1" quotePrefix="1" applyNumberFormat="1" applyFont="1" applyFill="1" applyBorder="1" applyAlignment="1">
      <alignment horizontal="right" vertical="center"/>
    </xf>
    <xf numFmtId="0" fontId="21" fillId="0" borderId="0" xfId="1" applyFont="1" applyFill="1" applyBorder="1" applyAlignment="1">
      <alignment vertical="center"/>
    </xf>
    <xf numFmtId="0" fontId="20" fillId="0" borderId="0" xfId="1" quotePrefix="1" applyFont="1" applyFill="1" applyBorder="1" applyAlignment="1">
      <alignment horizontal="center" vertical="center"/>
    </xf>
    <xf numFmtId="2" fontId="21" fillId="0" borderId="0" xfId="1" applyNumberFormat="1" applyFont="1" applyFill="1" applyBorder="1" applyAlignment="1">
      <alignment vertical="center"/>
    </xf>
    <xf numFmtId="2" fontId="21" fillId="0" borderId="0" xfId="1" applyNumberFormat="1" applyFont="1" applyFill="1" applyBorder="1" applyAlignment="1">
      <alignment horizontal="center" vertical="center"/>
    </xf>
    <xf numFmtId="0" fontId="10" fillId="0" borderId="0" xfId="1" applyFont="1" applyFill="1" applyBorder="1" applyAlignment="1">
      <alignment vertical="center"/>
    </xf>
    <xf numFmtId="0" fontId="20" fillId="0" borderId="0" xfId="1" applyFont="1" applyFill="1" applyBorder="1" applyAlignment="1">
      <alignment horizontal="left" vertical="center"/>
    </xf>
    <xf numFmtId="0" fontId="10" fillId="0" borderId="0" xfId="1" applyFont="1" applyFill="1" applyBorder="1"/>
    <xf numFmtId="0" fontId="14" fillId="0" borderId="0" xfId="1" applyFont="1" applyAlignment="1">
      <alignment horizontal="left" vertical="center"/>
    </xf>
    <xf numFmtId="0" fontId="10" fillId="0" borderId="0" xfId="1" applyFont="1" applyFill="1"/>
    <xf numFmtId="0" fontId="14" fillId="0" borderId="0" xfId="1" applyFont="1" applyAlignment="1">
      <alignment vertical="center"/>
    </xf>
    <xf numFmtId="0" fontId="22" fillId="0" borderId="4" xfId="1" applyFont="1" applyFill="1" applyBorder="1" applyAlignment="1">
      <alignment horizontal="center" vertical="center"/>
    </xf>
    <xf numFmtId="0" fontId="22" fillId="0" borderId="8" xfId="1" applyFont="1" applyFill="1" applyBorder="1" applyAlignment="1">
      <alignment horizontal="center" vertical="center"/>
    </xf>
    <xf numFmtId="14" fontId="8" fillId="0" borderId="9" xfId="1" applyNumberFormat="1" applyFont="1" applyFill="1" applyBorder="1" applyAlignment="1">
      <alignment horizontal="center" vertical="center"/>
    </xf>
    <xf numFmtId="0" fontId="22" fillId="0" borderId="27" xfId="1" applyFont="1" applyFill="1" applyBorder="1" applyAlignment="1">
      <alignment horizontal="center" vertical="center"/>
    </xf>
    <xf numFmtId="0" fontId="22" fillId="5" borderId="8" xfId="1" applyFont="1" applyFill="1" applyBorder="1" applyAlignment="1">
      <alignment horizontal="center" vertical="center"/>
    </xf>
    <xf numFmtId="0" fontId="8" fillId="5" borderId="0" xfId="1" applyFont="1" applyFill="1" applyBorder="1" applyAlignment="1">
      <alignment horizontal="center" vertical="center"/>
    </xf>
    <xf numFmtId="14" fontId="6" fillId="6" borderId="0" xfId="1" quotePrefix="1" applyNumberFormat="1" applyFont="1" applyFill="1" applyBorder="1" applyAlignment="1">
      <alignment horizontal="center"/>
    </xf>
    <xf numFmtId="0" fontId="8" fillId="5" borderId="0" xfId="1" applyFont="1" applyFill="1" applyBorder="1" applyAlignment="1">
      <alignment horizontal="centerContinuous" vertical="center" wrapText="1"/>
    </xf>
    <xf numFmtId="0" fontId="8" fillId="5" borderId="10" xfId="1" applyFont="1" applyFill="1" applyBorder="1" applyAlignment="1">
      <alignment horizontal="centerContinuous" vertical="center" wrapText="1"/>
    </xf>
    <xf numFmtId="49" fontId="14" fillId="4" borderId="42" xfId="1" applyNumberFormat="1" applyFont="1" applyFill="1" applyBorder="1" applyAlignment="1">
      <alignment horizontal="center" vertical="center"/>
    </xf>
    <xf numFmtId="0" fontId="9" fillId="4" borderId="43" xfId="1" applyFont="1" applyFill="1" applyBorder="1" applyAlignment="1">
      <alignment horizontal="left" vertical="center"/>
    </xf>
    <xf numFmtId="2" fontId="4" fillId="4" borderId="43" xfId="1" applyNumberFormat="1" applyFont="1" applyFill="1" applyBorder="1" applyAlignment="1">
      <alignment horizontal="center" vertical="center"/>
    </xf>
    <xf numFmtId="164" fontId="4" fillId="4" borderId="44" xfId="1" applyNumberFormat="1" applyFont="1" applyFill="1" applyBorder="1" applyAlignment="1">
      <alignment horizontal="center" vertical="center"/>
    </xf>
    <xf numFmtId="2" fontId="4" fillId="4" borderId="45" xfId="1" applyNumberFormat="1" applyFont="1" applyFill="1" applyBorder="1" applyAlignment="1">
      <alignment horizontal="center" vertical="center"/>
    </xf>
    <xf numFmtId="49" fontId="14" fillId="4" borderId="16" xfId="1" applyNumberFormat="1" applyFont="1" applyFill="1" applyBorder="1" applyAlignment="1">
      <alignment horizontal="center" vertical="center"/>
    </xf>
    <xf numFmtId="2" fontId="14" fillId="4" borderId="8" xfId="1" applyNumberFormat="1" applyFont="1" applyFill="1" applyBorder="1" applyAlignment="1">
      <alignment horizontal="center" vertical="center"/>
    </xf>
    <xf numFmtId="49" fontId="14" fillId="6" borderId="1" xfId="1" applyNumberFormat="1" applyFont="1" applyFill="1" applyBorder="1" applyAlignment="1">
      <alignment horizontal="center" vertical="center"/>
    </xf>
    <xf numFmtId="0" fontId="8" fillId="6" borderId="2" xfId="1" applyFont="1" applyFill="1" applyBorder="1" applyAlignment="1">
      <alignment horizontal="center" vertical="center"/>
    </xf>
    <xf numFmtId="2" fontId="4" fillId="6" borderId="2" xfId="1" applyNumberFormat="1" applyFont="1" applyFill="1" applyBorder="1" applyAlignment="1">
      <alignment horizontal="center" vertical="center"/>
    </xf>
    <xf numFmtId="164" fontId="4" fillId="6" borderId="2" xfId="1" applyNumberFormat="1" applyFont="1" applyFill="1" applyBorder="1" applyAlignment="1">
      <alignment horizontal="center" vertical="center"/>
    </xf>
    <xf numFmtId="2" fontId="9" fillId="6" borderId="3" xfId="1" applyNumberFormat="1" applyFont="1" applyFill="1" applyBorder="1" applyAlignment="1">
      <alignment horizontal="center" vertical="center"/>
    </xf>
    <xf numFmtId="2" fontId="14" fillId="0" borderId="0" xfId="1" applyNumberFormat="1" applyFont="1"/>
    <xf numFmtId="0" fontId="6" fillId="6" borderId="2" xfId="1" applyFont="1" applyFill="1" applyBorder="1" applyAlignment="1">
      <alignment horizontal="center" vertical="center"/>
    </xf>
    <xf numFmtId="49" fontId="14" fillId="4" borderId="16" xfId="1" quotePrefix="1" applyNumberFormat="1" applyFont="1" applyFill="1" applyBorder="1" applyAlignment="1">
      <alignment horizontal="center" vertical="center"/>
    </xf>
    <xf numFmtId="164" fontId="4" fillId="4" borderId="17" xfId="1" applyNumberFormat="1" applyFont="1" applyFill="1" applyBorder="1" applyAlignment="1">
      <alignment horizontal="center" vertical="center"/>
    </xf>
    <xf numFmtId="0" fontId="14" fillId="0" borderId="0" xfId="1" applyFont="1" applyBorder="1"/>
    <xf numFmtId="0" fontId="4" fillId="4" borderId="17" xfId="1" applyFont="1" applyFill="1" applyBorder="1" applyAlignment="1">
      <alignment horizontal="left" vertical="center"/>
    </xf>
    <xf numFmtId="2" fontId="4" fillId="6" borderId="3" xfId="1" applyNumberFormat="1" applyFont="1" applyFill="1" applyBorder="1" applyAlignment="1">
      <alignment horizontal="center" vertical="center"/>
    </xf>
    <xf numFmtId="49" fontId="14" fillId="4" borderId="38" xfId="1" applyNumberFormat="1" applyFont="1" applyFill="1" applyBorder="1" applyAlignment="1">
      <alignment horizontal="center" vertical="center"/>
    </xf>
    <xf numFmtId="0" fontId="6" fillId="6" borderId="2" xfId="1" applyFont="1" applyFill="1" applyBorder="1" applyAlignment="1">
      <alignment horizontal="center" vertical="center" wrapText="1"/>
    </xf>
    <xf numFmtId="2" fontId="4" fillId="4" borderId="9" xfId="1" quotePrefix="1" applyNumberFormat="1" applyFont="1" applyFill="1" applyBorder="1" applyAlignment="1">
      <alignment horizontal="center" vertical="center"/>
    </xf>
    <xf numFmtId="0" fontId="4" fillId="4" borderId="9" xfId="1" applyFont="1" applyFill="1" applyBorder="1" applyAlignment="1">
      <alignment vertical="center"/>
    </xf>
    <xf numFmtId="2" fontId="4" fillId="0" borderId="9" xfId="1" applyNumberFormat="1" applyFont="1" applyFill="1" applyBorder="1" applyAlignment="1">
      <alignment horizontal="center" vertical="center"/>
    </xf>
    <xf numFmtId="0" fontId="14" fillId="4" borderId="38" xfId="1" quotePrefix="1" applyFont="1" applyFill="1" applyBorder="1" applyAlignment="1">
      <alignment horizontal="center" vertical="center"/>
    </xf>
    <xf numFmtId="0" fontId="14" fillId="6" borderId="1" xfId="1" quotePrefix="1" applyFont="1" applyFill="1" applyBorder="1" applyAlignment="1">
      <alignment horizontal="center" vertical="center"/>
    </xf>
    <xf numFmtId="0" fontId="14" fillId="4" borderId="4" xfId="1" quotePrefix="1" applyFont="1" applyFill="1" applyBorder="1" applyAlignment="1">
      <alignment horizontal="center" vertical="center"/>
    </xf>
    <xf numFmtId="0" fontId="4" fillId="4" borderId="46" xfId="1" applyFont="1" applyFill="1" applyBorder="1" applyAlignment="1">
      <alignment vertical="center"/>
    </xf>
    <xf numFmtId="0" fontId="4" fillId="4" borderId="46" xfId="1" applyNumberFormat="1" applyFont="1" applyFill="1" applyBorder="1" applyAlignment="1">
      <alignment horizontal="center" vertical="center"/>
    </xf>
    <xf numFmtId="2" fontId="4" fillId="4" borderId="47" xfId="1" applyNumberFormat="1" applyFont="1" applyFill="1" applyBorder="1" applyAlignment="1">
      <alignment horizontal="center" vertical="center"/>
    </xf>
    <xf numFmtId="0" fontId="14" fillId="4" borderId="41" xfId="1" quotePrefix="1" applyFont="1" applyFill="1" applyBorder="1" applyAlignment="1">
      <alignment horizontal="center" vertical="center"/>
    </xf>
    <xf numFmtId="0" fontId="4" fillId="4" borderId="11" xfId="1" applyFont="1" applyFill="1" applyBorder="1" applyAlignment="1">
      <alignment vertical="center"/>
    </xf>
    <xf numFmtId="2" fontId="4" fillId="4" borderId="11" xfId="1" applyNumberFormat="1" applyFont="1" applyFill="1" applyBorder="1" applyAlignment="1">
      <alignment horizontal="center" vertical="center"/>
    </xf>
    <xf numFmtId="164" fontId="4" fillId="4" borderId="28" xfId="1" applyNumberFormat="1" applyFont="1" applyFill="1" applyBorder="1" applyAlignment="1">
      <alignment horizontal="center" vertical="center"/>
    </xf>
    <xf numFmtId="2" fontId="4" fillId="4" borderId="48" xfId="1" applyNumberFormat="1" applyFont="1" applyFill="1" applyBorder="1" applyAlignment="1">
      <alignment horizontal="center" vertical="center"/>
    </xf>
    <xf numFmtId="0" fontId="14" fillId="4" borderId="49" xfId="1" quotePrefix="1" applyFont="1" applyFill="1" applyBorder="1" applyAlignment="1">
      <alignment horizontal="center" vertical="center"/>
    </xf>
    <xf numFmtId="0" fontId="4" fillId="4" borderId="2" xfId="1" applyFont="1" applyFill="1" applyBorder="1" applyAlignment="1">
      <alignment vertical="center"/>
    </xf>
    <xf numFmtId="2" fontId="4" fillId="0" borderId="50" xfId="1" applyNumberFormat="1" applyFont="1" applyFill="1" applyBorder="1" applyAlignment="1">
      <alignment horizontal="center" vertical="center"/>
    </xf>
    <xf numFmtId="2" fontId="4" fillId="0" borderId="2" xfId="1" applyNumberFormat="1" applyFont="1" applyFill="1" applyBorder="1" applyAlignment="1">
      <alignment horizontal="center" vertical="center"/>
    </xf>
    <xf numFmtId="2" fontId="4" fillId="0" borderId="3" xfId="1" applyNumberFormat="1" applyFont="1" applyFill="1" applyBorder="1" applyAlignment="1">
      <alignment horizontal="center" vertical="center"/>
    </xf>
    <xf numFmtId="4" fontId="14" fillId="0" borderId="0" xfId="1" applyNumberFormat="1" applyFont="1"/>
    <xf numFmtId="0" fontId="22" fillId="0" borderId="0" xfId="1" applyFont="1" applyFill="1" applyBorder="1" applyAlignment="1">
      <alignment horizontal="center" vertical="center"/>
    </xf>
    <xf numFmtId="0" fontId="14" fillId="0" borderId="0" xfId="1" applyFont="1" applyFill="1" applyBorder="1"/>
    <xf numFmtId="14" fontId="23" fillId="0" borderId="0" xfId="1" quotePrefix="1" applyNumberFormat="1" applyFont="1" applyFill="1" applyBorder="1" applyAlignment="1">
      <alignment horizontal="center"/>
    </xf>
    <xf numFmtId="0" fontId="22" fillId="0" borderId="0" xfId="1" applyFont="1" applyFill="1" applyBorder="1" applyAlignment="1">
      <alignment horizontal="centerContinuous" vertical="center" wrapText="1"/>
    </xf>
    <xf numFmtId="0" fontId="14" fillId="0" borderId="0" xfId="1" applyFont="1" applyFill="1"/>
    <xf numFmtId="49" fontId="14" fillId="0" borderId="0" xfId="1" applyNumberFormat="1" applyFont="1" applyFill="1" applyBorder="1" applyAlignment="1">
      <alignment horizontal="center" vertical="center"/>
    </xf>
    <xf numFmtId="0" fontId="22" fillId="0" borderId="0" xfId="1" applyFont="1" applyFill="1" applyBorder="1" applyAlignment="1">
      <alignment horizontal="left" vertical="center"/>
    </xf>
    <xf numFmtId="2" fontId="23" fillId="0" borderId="0" xfId="1" applyNumberFormat="1" applyFont="1" applyFill="1" applyBorder="1" applyAlignment="1">
      <alignment horizontal="right" vertical="center"/>
    </xf>
    <xf numFmtId="164" fontId="23" fillId="0" borderId="0" xfId="1" applyNumberFormat="1" applyFont="1" applyFill="1" applyBorder="1" applyAlignment="1">
      <alignment horizontal="right" vertical="center"/>
    </xf>
    <xf numFmtId="0" fontId="20" fillId="0" borderId="0" xfId="2" applyNumberFormat="1" applyFont="1" applyFill="1" applyBorder="1" applyAlignment="1"/>
    <xf numFmtId="0" fontId="6" fillId="0" borderId="0" xfId="2" quotePrefix="1" applyNumberFormat="1" applyFont="1" applyFill="1" applyBorder="1" applyAlignment="1">
      <alignment horizontal="right"/>
    </xf>
    <xf numFmtId="0" fontId="5" fillId="0" borderId="0" xfId="1" applyFont="1" applyFill="1" applyBorder="1" applyAlignment="1">
      <alignment horizontal="left" wrapText="1"/>
    </xf>
    <xf numFmtId="0" fontId="5" fillId="0" borderId="0" xfId="1" applyFont="1" applyFill="1" applyBorder="1" applyAlignment="1">
      <alignment horizontal="left" wrapText="1"/>
    </xf>
    <xf numFmtId="0" fontId="14" fillId="0" borderId="0" xfId="2" applyNumberFormat="1" applyFont="1" applyFill="1" applyBorder="1" applyAlignment="1">
      <alignment horizontal="center" vertical="center"/>
    </xf>
    <xf numFmtId="0" fontId="20" fillId="0" borderId="0" xfId="2" applyNumberFormat="1" applyFont="1" applyFill="1" applyBorder="1" applyAlignment="1">
      <alignment vertical="center"/>
    </xf>
    <xf numFmtId="0" fontId="21" fillId="0" borderId="0" xfId="2" applyNumberFormat="1" applyFont="1" applyFill="1" applyBorder="1" applyAlignment="1">
      <alignment horizontal="center" vertical="center"/>
    </xf>
    <xf numFmtId="0" fontId="23" fillId="0" borderId="0" xfId="2" applyNumberFormat="1" applyFont="1" applyFill="1" applyBorder="1" applyAlignment="1">
      <alignment horizontal="center" vertical="distributed"/>
    </xf>
    <xf numFmtId="0" fontId="23" fillId="0" borderId="28" xfId="2" applyNumberFormat="1" applyFont="1" applyFill="1" applyBorder="1" applyAlignment="1">
      <alignment horizontal="center" vertical="distributed"/>
    </xf>
    <xf numFmtId="0" fontId="21" fillId="7" borderId="51" xfId="2" applyFont="1" applyFill="1" applyBorder="1" applyAlignment="1">
      <alignment vertical="center" wrapText="1"/>
    </xf>
    <xf numFmtId="0" fontId="21" fillId="7" borderId="51" xfId="2" applyNumberFormat="1" applyFont="1" applyFill="1" applyBorder="1" applyAlignment="1" applyProtection="1">
      <alignment horizontal="center" vertical="center" wrapText="1"/>
    </xf>
    <xf numFmtId="49" fontId="18" fillId="4" borderId="52" xfId="2" applyNumberFormat="1" applyFont="1" applyFill="1" applyBorder="1" applyAlignment="1" applyProtection="1">
      <alignment horizontal="left" vertical="center" wrapText="1"/>
    </xf>
    <xf numFmtId="49" fontId="24" fillId="4" borderId="53" xfId="2" applyNumberFormat="1" applyFont="1" applyFill="1" applyBorder="1" applyAlignment="1" applyProtection="1">
      <alignment horizontal="left" vertical="center" wrapText="1"/>
    </xf>
    <xf numFmtId="49" fontId="24" fillId="8" borderId="54" xfId="2" applyNumberFormat="1" applyFont="1" applyFill="1" applyBorder="1" applyAlignment="1" applyProtection="1">
      <alignment horizontal="center" vertical="center" wrapText="1"/>
    </xf>
    <xf numFmtId="49" fontId="18" fillId="8" borderId="54" xfId="2" applyNumberFormat="1" applyFont="1" applyFill="1" applyBorder="1" applyAlignment="1" applyProtection="1">
      <alignment horizontal="center" vertical="center" wrapText="1"/>
    </xf>
    <xf numFmtId="0" fontId="25" fillId="4" borderId="52" xfId="2" applyFont="1" applyFill="1" applyBorder="1" applyAlignment="1" applyProtection="1">
      <alignment horizontal="left" vertical="top" wrapText="1"/>
    </xf>
    <xf numFmtId="0" fontId="25" fillId="4" borderId="55" xfId="2" applyFont="1" applyFill="1" applyBorder="1" applyAlignment="1" applyProtection="1">
      <alignment horizontal="left" vertical="top" wrapText="1"/>
    </xf>
    <xf numFmtId="49" fontId="24" fillId="4" borderId="56" xfId="2" applyNumberFormat="1" applyFont="1" applyFill="1" applyBorder="1" applyAlignment="1" applyProtection="1">
      <alignment horizontal="left" vertical="center" wrapText="1"/>
    </xf>
    <xf numFmtId="49" fontId="24" fillId="8" borderId="57" xfId="2" applyNumberFormat="1" applyFont="1" applyFill="1" applyBorder="1" applyAlignment="1" applyProtection="1">
      <alignment horizontal="center" vertical="center" wrapText="1"/>
    </xf>
    <xf numFmtId="49" fontId="18" fillId="8" borderId="57" xfId="2" applyNumberFormat="1" applyFont="1" applyFill="1" applyBorder="1" applyAlignment="1" applyProtection="1">
      <alignment horizontal="center" vertical="center" wrapText="1"/>
    </xf>
    <xf numFmtId="0" fontId="26" fillId="0" borderId="0" xfId="2" applyNumberFormat="1" applyFont="1" applyFill="1" applyBorder="1" applyAlignment="1"/>
    <xf numFmtId="0" fontId="26" fillId="0" borderId="0" xfId="2" applyNumberFormat="1" applyFont="1" applyFill="1" applyBorder="1" applyAlignment="1">
      <alignment horizontal="center" vertical="center"/>
    </xf>
    <xf numFmtId="0" fontId="21" fillId="7" borderId="1" xfId="2" applyNumberFormat="1" applyFont="1" applyFill="1" applyBorder="1" applyAlignment="1" applyProtection="1">
      <alignment horizontal="center" vertical="center" wrapText="1"/>
    </xf>
    <xf numFmtId="49" fontId="24" fillId="4" borderId="58" xfId="2" applyNumberFormat="1" applyFont="1" applyFill="1" applyBorder="1" applyAlignment="1" applyProtection="1">
      <alignment horizontal="center" vertical="center" wrapText="1"/>
    </xf>
    <xf numFmtId="49" fontId="18" fillId="4" borderId="58" xfId="2" applyNumberFormat="1" applyFont="1" applyFill="1" applyBorder="1" applyAlignment="1" applyProtection="1">
      <alignment horizontal="center" vertical="center" wrapText="1"/>
    </xf>
    <xf numFmtId="2" fontId="20" fillId="0" borderId="0" xfId="2" applyNumberFormat="1" applyFont="1" applyFill="1" applyBorder="1" applyAlignment="1"/>
    <xf numFmtId="49" fontId="24" fillId="4" borderId="59" xfId="2" applyNumberFormat="1" applyFont="1" applyFill="1" applyBorder="1" applyAlignment="1" applyProtection="1">
      <alignment horizontal="center" vertical="center" wrapText="1"/>
    </xf>
    <xf numFmtId="49" fontId="18" fillId="4" borderId="59" xfId="2" applyNumberFormat="1" applyFont="1" applyFill="1" applyBorder="1" applyAlignment="1" applyProtection="1">
      <alignment horizontal="center" vertical="center" wrapText="1"/>
    </xf>
    <xf numFmtId="0" fontId="26" fillId="0" borderId="0" xfId="2" applyNumberFormat="1" applyFont="1" applyFill="1" applyBorder="1" applyAlignment="1">
      <alignment horizontal="center" vertical="center" wrapText="1"/>
    </xf>
    <xf numFmtId="0" fontId="21" fillId="0" borderId="0" xfId="2" applyNumberFormat="1" applyFont="1" applyFill="1" applyBorder="1" applyAlignment="1">
      <alignment horizontal="center" vertical="distributed"/>
    </xf>
    <xf numFmtId="0" fontId="21" fillId="0" borderId="0" xfId="2" applyNumberFormat="1" applyFont="1" applyFill="1" applyBorder="1" applyAlignment="1">
      <alignment horizontal="center" vertical="distributed" wrapText="1"/>
    </xf>
    <xf numFmtId="0" fontId="21" fillId="0" borderId="28" xfId="2" applyNumberFormat="1" applyFont="1" applyFill="1" applyBorder="1" applyAlignment="1">
      <alignment horizontal="center" vertical="distributed" wrapText="1"/>
    </xf>
    <xf numFmtId="49" fontId="18" fillId="4" borderId="52" xfId="2" applyNumberFormat="1" applyFont="1" applyFill="1" applyBorder="1" applyAlignment="1" applyProtection="1">
      <alignment horizontal="left" vertical="top" wrapText="1"/>
    </xf>
    <xf numFmtId="49" fontId="24" fillId="4" borderId="53" xfId="2" applyNumberFormat="1" applyFont="1" applyFill="1" applyBorder="1" applyAlignment="1" applyProtection="1">
      <alignment horizontal="left" vertical="top" wrapText="1"/>
    </xf>
    <xf numFmtId="2" fontId="24" fillId="4" borderId="58" xfId="2" applyNumberFormat="1" applyFont="1" applyFill="1" applyBorder="1" applyAlignment="1" applyProtection="1">
      <alignment horizontal="center" vertical="top" wrapText="1"/>
    </xf>
    <xf numFmtId="2" fontId="18" fillId="4" borderId="58" xfId="2" applyNumberFormat="1" applyFont="1" applyFill="1" applyBorder="1" applyAlignment="1" applyProtection="1">
      <alignment horizontal="center" vertical="top" wrapText="1"/>
    </xf>
    <xf numFmtId="49" fontId="24" fillId="4" borderId="56" xfId="2" applyNumberFormat="1" applyFont="1" applyFill="1" applyBorder="1" applyAlignment="1" applyProtection="1">
      <alignment horizontal="left" vertical="top" wrapText="1"/>
    </xf>
    <xf numFmtId="2" fontId="24" fillId="4" borderId="59" xfId="2" applyNumberFormat="1" applyFont="1" applyFill="1" applyBorder="1" applyAlignment="1" applyProtection="1">
      <alignment horizontal="center" vertical="top" wrapText="1"/>
    </xf>
    <xf numFmtId="2" fontId="18" fillId="4" borderId="59" xfId="2" applyNumberFormat="1" applyFont="1" applyFill="1" applyBorder="1" applyAlignment="1" applyProtection="1">
      <alignment horizontal="center" vertical="top" wrapText="1"/>
    </xf>
    <xf numFmtId="49" fontId="18" fillId="4" borderId="56" xfId="2" applyNumberFormat="1" applyFont="1" applyFill="1" applyBorder="1" applyAlignment="1" applyProtection="1">
      <alignment horizontal="left" vertical="top" wrapText="1"/>
    </xf>
    <xf numFmtId="49" fontId="18" fillId="4" borderId="60" xfId="2" applyNumberFormat="1" applyFont="1" applyFill="1" applyBorder="1" applyAlignment="1" applyProtection="1">
      <alignment horizontal="left" vertical="top" wrapText="1"/>
    </xf>
    <xf numFmtId="49" fontId="24" fillId="0" borderId="53" xfId="2" applyNumberFormat="1" applyFont="1" applyFill="1" applyBorder="1" applyAlignment="1" applyProtection="1">
      <alignment horizontal="left" vertical="top" wrapText="1"/>
    </xf>
    <xf numFmtId="2" fontId="24" fillId="0" borderId="58" xfId="2" applyNumberFormat="1" applyFont="1" applyFill="1" applyBorder="1" applyAlignment="1" applyProtection="1">
      <alignment horizontal="center" vertical="top" wrapText="1"/>
    </xf>
    <xf numFmtId="2" fontId="18" fillId="0" borderId="58" xfId="2" applyNumberFormat="1" applyFont="1" applyFill="1" applyBorder="1" applyAlignment="1" applyProtection="1">
      <alignment horizontal="center" vertical="top" wrapText="1"/>
    </xf>
    <xf numFmtId="0" fontId="20" fillId="0" borderId="0" xfId="2" applyNumberFormat="1" applyFont="1" applyFill="1" applyBorder="1" applyAlignment="1">
      <alignment horizontal="right"/>
    </xf>
    <xf numFmtId="0" fontId="20" fillId="0" borderId="0" xfId="1" applyNumberFormat="1" applyFont="1" applyFill="1" applyBorder="1" applyAlignment="1"/>
    <xf numFmtId="0" fontId="7" fillId="0" borderId="1" xfId="1" applyFont="1" applyBorder="1" applyAlignment="1">
      <alignment horizontal="left" vertical="center" wrapText="1"/>
    </xf>
    <xf numFmtId="0" fontId="7" fillId="0" borderId="2" xfId="1" applyFont="1" applyBorder="1" applyAlignment="1">
      <alignment horizontal="left" vertical="center" wrapText="1"/>
    </xf>
    <xf numFmtId="0" fontId="7" fillId="0" borderId="3" xfId="1" applyFont="1" applyBorder="1" applyAlignment="1">
      <alignment horizontal="left" vertical="center" wrapText="1"/>
    </xf>
    <xf numFmtId="0" fontId="26" fillId="0" borderId="0" xfId="1" applyNumberFormat="1" applyFont="1" applyFill="1" applyBorder="1" applyAlignment="1">
      <alignment horizontal="center" vertical="center" wrapText="1"/>
    </xf>
    <xf numFmtId="0" fontId="21" fillId="0" borderId="0" xfId="1" applyNumberFormat="1" applyFont="1" applyFill="1" applyBorder="1" applyAlignment="1">
      <alignment horizontal="center" vertical="center"/>
    </xf>
    <xf numFmtId="0" fontId="21" fillId="7" borderId="51" xfId="1" applyFont="1" applyFill="1" applyBorder="1" applyAlignment="1">
      <alignment vertical="center" wrapText="1"/>
    </xf>
    <xf numFmtId="0" fontId="21" fillId="7" borderId="51" xfId="1" applyNumberFormat="1" applyFont="1" applyFill="1" applyBorder="1" applyAlignment="1" applyProtection="1">
      <alignment horizontal="center" vertical="center" wrapText="1"/>
    </xf>
    <xf numFmtId="0" fontId="21" fillId="4" borderId="61" xfId="1" applyNumberFormat="1" applyFont="1" applyFill="1" applyBorder="1" applyAlignment="1" applyProtection="1">
      <alignment horizontal="left" vertical="center" wrapText="1"/>
    </xf>
    <xf numFmtId="49" fontId="24" fillId="4" borderId="43" xfId="2" applyNumberFormat="1" applyFont="1" applyFill="1" applyBorder="1" applyAlignment="1" applyProtection="1">
      <alignment horizontal="left" vertical="top" wrapText="1"/>
    </xf>
    <xf numFmtId="0" fontId="24" fillId="4" borderId="43" xfId="2" applyNumberFormat="1" applyFont="1" applyFill="1" applyBorder="1" applyAlignment="1" applyProtection="1">
      <alignment horizontal="center" vertical="top" wrapText="1"/>
    </xf>
    <xf numFmtId="0" fontId="18" fillId="4" borderId="62" xfId="2" applyNumberFormat="1" applyFont="1" applyFill="1" applyBorder="1" applyAlignment="1" applyProtection="1">
      <alignment horizontal="center" vertical="top" wrapText="1"/>
    </xf>
    <xf numFmtId="0" fontId="20" fillId="0" borderId="63" xfId="1" applyNumberFormat="1" applyFont="1" applyFill="1" applyBorder="1" applyAlignment="1">
      <alignment horizontal="left" vertical="center"/>
    </xf>
    <xf numFmtId="49" fontId="24" fillId="4" borderId="17" xfId="2" applyNumberFormat="1" applyFont="1" applyFill="1" applyBorder="1" applyAlignment="1" applyProtection="1">
      <alignment horizontal="left" vertical="top" wrapText="1"/>
    </xf>
    <xf numFmtId="0" fontId="24" fillId="4" borderId="17" xfId="2" applyNumberFormat="1" applyFont="1" applyFill="1" applyBorder="1" applyAlignment="1" applyProtection="1">
      <alignment horizontal="center" vertical="top" wrapText="1"/>
    </xf>
    <xf numFmtId="0" fontId="18" fillId="4" borderId="64" xfId="2" applyNumberFormat="1" applyFont="1" applyFill="1" applyBorder="1" applyAlignment="1" applyProtection="1">
      <alignment horizontal="center" vertical="top" wrapText="1"/>
    </xf>
    <xf numFmtId="0" fontId="20" fillId="0" borderId="63" xfId="1" applyNumberFormat="1" applyFont="1" applyFill="1" applyBorder="1" applyAlignment="1"/>
    <xf numFmtId="0" fontId="20" fillId="0" borderId="65" xfId="1" applyNumberFormat="1" applyFont="1" applyFill="1" applyBorder="1" applyAlignment="1"/>
    <xf numFmtId="49" fontId="24" fillId="4" borderId="66" xfId="2" applyNumberFormat="1" applyFont="1" applyFill="1" applyBorder="1" applyAlignment="1" applyProtection="1">
      <alignment horizontal="left" vertical="top" wrapText="1"/>
    </xf>
    <xf numFmtId="0" fontId="24" fillId="4" borderId="66" xfId="2" applyNumberFormat="1" applyFont="1" applyFill="1" applyBorder="1" applyAlignment="1" applyProtection="1">
      <alignment horizontal="center" vertical="top" wrapText="1"/>
    </xf>
    <xf numFmtId="0" fontId="18" fillId="4" borderId="67" xfId="2" applyNumberFormat="1" applyFont="1" applyFill="1" applyBorder="1" applyAlignment="1" applyProtection="1">
      <alignment horizontal="center" vertical="top" wrapText="1"/>
    </xf>
    <xf numFmtId="0" fontId="21" fillId="0" borderId="61" xfId="1" applyNumberFormat="1" applyFont="1" applyFill="1" applyBorder="1" applyAlignment="1"/>
    <xf numFmtId="2" fontId="21" fillId="4" borderId="1" xfId="1" applyNumberFormat="1" applyFont="1" applyFill="1" applyBorder="1" applyAlignment="1" applyProtection="1">
      <alignment horizontal="center" vertical="center" wrapText="1"/>
    </xf>
    <xf numFmtId="2" fontId="21" fillId="4" borderId="2" xfId="1" applyNumberFormat="1" applyFont="1" applyFill="1" applyBorder="1" applyAlignment="1" applyProtection="1">
      <alignment horizontal="center" vertical="center" wrapText="1"/>
    </xf>
    <xf numFmtId="2" fontId="21" fillId="4" borderId="3" xfId="1" applyNumberFormat="1" applyFont="1" applyFill="1" applyBorder="1" applyAlignment="1" applyProtection="1">
      <alignment horizontal="center" vertical="center" wrapText="1"/>
    </xf>
    <xf numFmtId="2" fontId="24" fillId="4" borderId="14" xfId="2" applyNumberFormat="1" applyFont="1" applyFill="1" applyBorder="1" applyAlignment="1" applyProtection="1">
      <alignment horizontal="left" vertical="top" wrapText="1"/>
    </xf>
    <xf numFmtId="2" fontId="24" fillId="4" borderId="61" xfId="2" applyNumberFormat="1" applyFont="1" applyFill="1" applyBorder="1" applyAlignment="1" applyProtection="1">
      <alignment horizontal="center" vertical="top" wrapText="1"/>
    </xf>
    <xf numFmtId="2" fontId="24" fillId="4" borderId="63" xfId="2" applyNumberFormat="1" applyFont="1" applyFill="1" applyBorder="1" applyAlignment="1" applyProtection="1">
      <alignment horizontal="center" vertical="top" wrapText="1"/>
    </xf>
    <xf numFmtId="2" fontId="24" fillId="4" borderId="68" xfId="2" applyNumberFormat="1" applyFont="1" applyFill="1" applyBorder="1" applyAlignment="1" applyProtection="1">
      <alignment horizontal="left" vertical="top" wrapText="1"/>
    </xf>
    <xf numFmtId="2" fontId="24" fillId="4" borderId="65" xfId="2" applyNumberFormat="1" applyFont="1" applyFill="1" applyBorder="1" applyAlignment="1" applyProtection="1">
      <alignment horizontal="center" vertical="top" wrapText="1"/>
    </xf>
    <xf numFmtId="0" fontId="21" fillId="0" borderId="63" xfId="1" applyNumberFormat="1" applyFont="1" applyFill="1" applyBorder="1" applyAlignment="1"/>
    <xf numFmtId="0" fontId="21" fillId="4" borderId="1" xfId="1" applyNumberFormat="1" applyFont="1" applyFill="1" applyBorder="1" applyAlignment="1" applyProtection="1">
      <alignment horizontal="center" vertical="center" wrapText="1"/>
    </xf>
    <xf numFmtId="0" fontId="21" fillId="4" borderId="2" xfId="1" applyNumberFormat="1" applyFont="1" applyFill="1" applyBorder="1" applyAlignment="1" applyProtection="1">
      <alignment horizontal="center" vertical="center" wrapText="1"/>
    </xf>
    <xf numFmtId="2" fontId="20" fillId="0" borderId="3" xfId="1" applyNumberFormat="1" applyFont="1" applyFill="1" applyBorder="1" applyAlignment="1">
      <alignment horizontal="center" vertical="center"/>
    </xf>
    <xf numFmtId="2" fontId="21" fillId="0" borderId="51" xfId="1" applyNumberFormat="1" applyFont="1" applyFill="1" applyBorder="1" applyAlignment="1">
      <alignment horizontal="center" vertical="center"/>
    </xf>
    <xf numFmtId="0" fontId="20" fillId="4" borderId="51" xfId="1" applyNumberFormat="1" applyFont="1" applyFill="1" applyBorder="1" applyAlignment="1" applyProtection="1">
      <alignment horizontal="left" vertical="center" wrapText="1"/>
    </xf>
    <xf numFmtId="17" fontId="21" fillId="0" borderId="1" xfId="1" applyNumberFormat="1" applyFont="1" applyFill="1" applyBorder="1" applyAlignment="1">
      <alignment horizontal="center" vertical="center"/>
    </xf>
    <xf numFmtId="0" fontId="21" fillId="0" borderId="3" xfId="1" applyNumberFormat="1" applyFont="1" applyFill="1" applyBorder="1" applyAlignment="1">
      <alignment horizontal="center" vertical="center"/>
    </xf>
    <xf numFmtId="2" fontId="20" fillId="0" borderId="63" xfId="1" applyNumberFormat="1" applyFont="1" applyFill="1" applyBorder="1" applyAlignment="1">
      <alignment horizontal="center" vertical="center"/>
    </xf>
    <xf numFmtId="0" fontId="21" fillId="4" borderId="63" xfId="1" applyNumberFormat="1" applyFont="1" applyFill="1" applyBorder="1" applyAlignment="1" applyProtection="1">
      <alignment horizontal="left" vertical="center" wrapText="1"/>
    </xf>
    <xf numFmtId="2" fontId="20" fillId="0" borderId="1" xfId="1" applyNumberFormat="1" applyFont="1" applyFill="1" applyBorder="1" applyAlignment="1">
      <alignment horizontal="center" vertical="center"/>
    </xf>
    <xf numFmtId="2" fontId="20" fillId="0" borderId="3" xfId="1" applyNumberFormat="1" applyFont="1" applyFill="1" applyBorder="1" applyAlignment="1">
      <alignment horizontal="center" vertical="center"/>
    </xf>
    <xf numFmtId="2" fontId="21" fillId="0" borderId="63" xfId="1" applyNumberFormat="1" applyFont="1" applyFill="1" applyBorder="1" applyAlignment="1">
      <alignment horizontal="center" vertical="center"/>
    </xf>
    <xf numFmtId="0" fontId="21" fillId="4" borderId="51" xfId="1" applyNumberFormat="1" applyFont="1" applyFill="1" applyBorder="1" applyAlignment="1" applyProtection="1">
      <alignment horizontal="left" vertical="center" wrapText="1"/>
    </xf>
    <xf numFmtId="0" fontId="16" fillId="4" borderId="0" xfId="3" applyFont="1" applyFill="1"/>
    <xf numFmtId="0" fontId="6" fillId="4" borderId="0" xfId="3" quotePrefix="1" applyFont="1" applyFill="1" applyAlignment="1">
      <alignment horizontal="right"/>
    </xf>
    <xf numFmtId="0" fontId="16" fillId="0" borderId="0" xfId="4" applyFont="1"/>
    <xf numFmtId="0" fontId="1" fillId="0" borderId="0" xfId="4"/>
    <xf numFmtId="0" fontId="20" fillId="4" borderId="0" xfId="3" applyFont="1" applyFill="1"/>
    <xf numFmtId="0" fontId="16" fillId="0" borderId="0" xfId="3" applyFont="1"/>
    <xf numFmtId="0" fontId="21" fillId="4" borderId="0" xfId="3" applyFont="1" applyFill="1" applyBorder="1" applyAlignment="1">
      <alignment horizontal="left" indent="5"/>
    </xf>
    <xf numFmtId="0" fontId="21" fillId="4" borderId="0" xfId="3" quotePrefix="1" applyFont="1" applyFill="1" applyBorder="1" applyAlignment="1">
      <alignment horizontal="left"/>
    </xf>
    <xf numFmtId="0" fontId="20" fillId="4" borderId="0" xfId="3" applyFont="1" applyFill="1" applyBorder="1" applyAlignment="1"/>
    <xf numFmtId="0" fontId="16" fillId="4" borderId="0" xfId="3" applyFont="1" applyFill="1" applyBorder="1" applyAlignment="1"/>
    <xf numFmtId="0" fontId="21" fillId="4" borderId="0" xfId="3" applyFont="1" applyFill="1" applyAlignment="1">
      <alignment horizontal="center" vertical="center"/>
    </xf>
    <xf numFmtId="0" fontId="16" fillId="0" borderId="0" xfId="4" applyFont="1" applyAlignment="1">
      <alignment vertical="center"/>
    </xf>
    <xf numFmtId="0" fontId="21" fillId="4" borderId="0" xfId="3" applyFont="1" applyFill="1"/>
    <xf numFmtId="0" fontId="21" fillId="7" borderId="61" xfId="2" applyNumberFormat="1" applyFont="1" applyFill="1" applyBorder="1" applyAlignment="1" applyProtection="1">
      <alignment horizontal="center" vertical="center" wrapText="1"/>
    </xf>
    <xf numFmtId="0" fontId="21" fillId="4" borderId="4" xfId="3" applyFont="1" applyFill="1" applyBorder="1"/>
    <xf numFmtId="0" fontId="20" fillId="4" borderId="61" xfId="3" applyFont="1" applyFill="1" applyBorder="1"/>
    <xf numFmtId="2" fontId="24" fillId="4" borderId="61" xfId="3" applyNumberFormat="1" applyFont="1" applyFill="1" applyBorder="1" applyAlignment="1" applyProtection="1">
      <alignment horizontal="center"/>
      <protection locked="0"/>
    </xf>
    <xf numFmtId="2" fontId="21" fillId="4" borderId="61" xfId="3" applyNumberFormat="1" applyFont="1" applyFill="1" applyBorder="1" applyAlignment="1">
      <alignment horizontal="center"/>
    </xf>
    <xf numFmtId="0" fontId="21" fillId="4" borderId="8" xfId="3" applyFont="1" applyFill="1" applyBorder="1"/>
    <xf numFmtId="0" fontId="20" fillId="4" borderId="63" xfId="3" applyFont="1" applyFill="1" applyBorder="1"/>
    <xf numFmtId="2" fontId="24" fillId="4" borderId="63" xfId="3" applyNumberFormat="1" applyFont="1" applyFill="1" applyBorder="1" applyAlignment="1" applyProtection="1">
      <alignment horizontal="center"/>
      <protection locked="0"/>
    </xf>
    <xf numFmtId="2" fontId="21" fillId="4" borderId="63" xfId="3" applyNumberFormat="1" applyFont="1" applyFill="1" applyBorder="1" applyAlignment="1">
      <alignment horizontal="center"/>
    </xf>
    <xf numFmtId="0" fontId="2" fillId="0" borderId="0" xfId="4" applyFont="1"/>
    <xf numFmtId="0" fontId="21" fillId="4" borderId="65" xfId="3" applyFont="1" applyFill="1" applyBorder="1"/>
    <xf numFmtId="0" fontId="20" fillId="4" borderId="65" xfId="3" applyFont="1" applyFill="1" applyBorder="1"/>
    <xf numFmtId="2" fontId="24" fillId="4" borderId="65" xfId="3" applyNumberFormat="1" applyFont="1" applyFill="1" applyBorder="1" applyAlignment="1" applyProtection="1">
      <alignment horizontal="center"/>
      <protection locked="0"/>
    </xf>
    <xf numFmtId="2" fontId="21" fillId="4" borderId="65" xfId="3" applyNumberFormat="1" applyFont="1" applyFill="1" applyBorder="1" applyAlignment="1">
      <alignment horizontal="center"/>
    </xf>
    <xf numFmtId="0" fontId="1" fillId="0" borderId="0" xfId="4" applyFont="1"/>
    <xf numFmtId="0" fontId="21" fillId="4" borderId="8" xfId="3" applyFont="1" applyFill="1" applyBorder="1" applyAlignment="1">
      <alignment horizontal="left"/>
    </xf>
    <xf numFmtId="14" fontId="21" fillId="4" borderId="27" xfId="3" applyNumberFormat="1" applyFont="1" applyFill="1" applyBorder="1" applyAlignment="1">
      <alignment horizontal="left"/>
    </xf>
    <xf numFmtId="0" fontId="21" fillId="4" borderId="24" xfId="3" applyFont="1" applyFill="1" applyBorder="1" applyAlignment="1">
      <alignment horizontal="left"/>
    </xf>
    <xf numFmtId="0" fontId="20" fillId="4" borderId="0" xfId="5" applyFont="1" applyFill="1" applyAlignment="1">
      <alignment horizontal="center" vertical="center"/>
    </xf>
    <xf numFmtId="0" fontId="20" fillId="4" borderId="0" xfId="5" applyFont="1" applyFill="1"/>
    <xf numFmtId="0" fontId="28" fillId="4" borderId="0" xfId="5" applyFont="1" applyFill="1"/>
    <xf numFmtId="37" fontId="21" fillId="4" borderId="0" xfId="5" quotePrefix="1" applyNumberFormat="1" applyFont="1" applyFill="1" applyBorder="1" applyAlignment="1" applyProtection="1">
      <alignment horizontal="center"/>
    </xf>
    <xf numFmtId="37" fontId="21" fillId="4" borderId="0" xfId="5" quotePrefix="1" applyNumberFormat="1" applyFont="1" applyFill="1" applyBorder="1" applyAlignment="1" applyProtection="1">
      <alignment horizontal="right"/>
    </xf>
    <xf numFmtId="37" fontId="6" fillId="4" borderId="0" xfId="5" quotePrefix="1" applyNumberFormat="1" applyFont="1" applyFill="1" applyBorder="1" applyAlignment="1" applyProtection="1">
      <alignment horizontal="right"/>
    </xf>
    <xf numFmtId="37" fontId="29" fillId="4" borderId="0" xfId="5" quotePrefix="1" applyNumberFormat="1" applyFont="1" applyFill="1" applyBorder="1" applyAlignment="1" applyProtection="1">
      <alignment horizontal="right"/>
    </xf>
    <xf numFmtId="0" fontId="5" fillId="0" borderId="0" xfId="1" applyFont="1" applyFill="1" applyBorder="1" applyAlignment="1">
      <alignment horizontal="left" vertical="center" wrapText="1"/>
    </xf>
    <xf numFmtId="165" fontId="28" fillId="0" borderId="0" xfId="6" applyFont="1" applyBorder="1" applyAlignment="1">
      <alignment horizontal="center"/>
    </xf>
    <xf numFmtId="0" fontId="7" fillId="0" borderId="28" xfId="1" applyFont="1" applyBorder="1" applyAlignment="1">
      <alignment horizontal="left" vertical="top" wrapText="1"/>
    </xf>
    <xf numFmtId="166" fontId="29" fillId="4" borderId="0" xfId="5" applyNumberFormat="1" applyFont="1" applyFill="1" applyBorder="1" applyAlignment="1" applyProtection="1">
      <alignment horizontal="center"/>
    </xf>
    <xf numFmtId="166" fontId="6" fillId="4" borderId="4" xfId="5" applyNumberFormat="1" applyFont="1" applyFill="1" applyBorder="1" applyAlignment="1" applyProtection="1">
      <alignment horizontal="center" vertical="center" wrapText="1"/>
    </xf>
    <xf numFmtId="166" fontId="6" fillId="4" borderId="5" xfId="5" applyNumberFormat="1" applyFont="1" applyFill="1" applyBorder="1" applyAlignment="1" applyProtection="1">
      <alignment horizontal="center" vertical="center" wrapText="1"/>
    </xf>
    <xf numFmtId="166" fontId="6" fillId="4" borderId="7" xfId="5" applyNumberFormat="1" applyFont="1" applyFill="1" applyBorder="1" applyAlignment="1" applyProtection="1">
      <alignment horizontal="center" vertical="center" wrapText="1"/>
    </xf>
    <xf numFmtId="166" fontId="6" fillId="4" borderId="27" xfId="5" applyNumberFormat="1" applyFont="1" applyFill="1" applyBorder="1" applyAlignment="1" applyProtection="1">
      <alignment horizontal="center" vertical="center" wrapText="1"/>
    </xf>
    <xf numFmtId="166" fontId="6" fillId="4" borderId="28" xfId="5" applyNumberFormat="1" applyFont="1" applyFill="1" applyBorder="1" applyAlignment="1" applyProtection="1">
      <alignment horizontal="center" vertical="center" wrapText="1"/>
    </xf>
    <xf numFmtId="166" fontId="6" fillId="4" borderId="35" xfId="5" applyNumberFormat="1" applyFont="1" applyFill="1" applyBorder="1" applyAlignment="1" applyProtection="1">
      <alignment horizontal="center" vertical="center" wrapText="1"/>
    </xf>
    <xf numFmtId="166" fontId="26" fillId="4" borderId="0" xfId="5" quotePrefix="1" applyNumberFormat="1" applyFont="1" applyFill="1" applyBorder="1" applyAlignment="1" applyProtection="1">
      <alignment horizontal="center"/>
    </xf>
    <xf numFmtId="0" fontId="20" fillId="4" borderId="0" xfId="5" applyFont="1" applyFill="1" applyBorder="1" applyAlignment="1">
      <alignment horizontal="center" vertical="center"/>
    </xf>
    <xf numFmtId="166" fontId="21" fillId="4" borderId="0" xfId="5" applyNumberFormat="1" applyFont="1" applyFill="1" applyBorder="1" applyAlignment="1" applyProtection="1">
      <alignment horizontal="center"/>
    </xf>
    <xf numFmtId="0" fontId="28" fillId="4" borderId="0" xfId="5" applyFont="1" applyFill="1" applyBorder="1"/>
    <xf numFmtId="166" fontId="19" fillId="4" borderId="0" xfId="5" applyNumberFormat="1" applyFont="1" applyFill="1" applyBorder="1" applyAlignment="1" applyProtection="1"/>
    <xf numFmtId="166" fontId="19" fillId="4" borderId="28" xfId="5" applyNumberFormat="1" applyFont="1" applyFill="1" applyBorder="1" applyAlignment="1" applyProtection="1"/>
    <xf numFmtId="166" fontId="31" fillId="4" borderId="0" xfId="5" applyNumberFormat="1" applyFont="1" applyFill="1" applyBorder="1" applyAlignment="1" applyProtection="1">
      <alignment horizontal="center"/>
    </xf>
    <xf numFmtId="166" fontId="21" fillId="9" borderId="40" xfId="5" applyNumberFormat="1" applyFont="1" applyFill="1" applyBorder="1" applyAlignment="1" applyProtection="1">
      <alignment horizontal="center"/>
    </xf>
    <xf numFmtId="166" fontId="21" fillId="9" borderId="6" xfId="5" quotePrefix="1" applyNumberFormat="1" applyFont="1" applyFill="1" applyBorder="1" applyAlignment="1" applyProtection="1">
      <alignment horizontal="center"/>
    </xf>
    <xf numFmtId="166" fontId="21" fillId="9" borderId="6" xfId="5" applyNumberFormat="1" applyFont="1" applyFill="1" applyBorder="1" applyAlignment="1" applyProtection="1">
      <alignment horizontal="center"/>
    </xf>
    <xf numFmtId="166" fontId="18" fillId="9" borderId="69" xfId="5" applyNumberFormat="1" applyFont="1" applyFill="1" applyBorder="1" applyAlignment="1" applyProtection="1">
      <alignment horizontal="left"/>
    </xf>
    <xf numFmtId="166" fontId="18" fillId="9" borderId="5" xfId="5" applyNumberFormat="1" applyFont="1" applyFill="1" applyBorder="1" applyProtection="1"/>
    <xf numFmtId="166" fontId="18" fillId="9" borderId="5" xfId="5" applyNumberFormat="1" applyFont="1" applyFill="1" applyBorder="1" applyAlignment="1" applyProtection="1">
      <alignment horizontal="left"/>
    </xf>
    <xf numFmtId="166" fontId="18" fillId="9" borderId="70" xfId="5" applyNumberFormat="1" applyFont="1" applyFill="1" applyBorder="1" applyProtection="1"/>
    <xf numFmtId="166" fontId="18" fillId="9" borderId="71" xfId="5" applyNumberFormat="1" applyFont="1" applyFill="1" applyBorder="1" applyProtection="1"/>
    <xf numFmtId="166" fontId="29" fillId="10" borderId="0" xfId="5" applyNumberFormat="1" applyFont="1" applyFill="1" applyBorder="1" applyProtection="1"/>
    <xf numFmtId="166" fontId="21" fillId="9" borderId="72" xfId="5" applyNumberFormat="1" applyFont="1" applyFill="1" applyBorder="1" applyProtection="1"/>
    <xf numFmtId="166" fontId="21" fillId="9" borderId="23" xfId="5" applyNumberFormat="1" applyFont="1" applyFill="1" applyBorder="1" applyProtection="1"/>
    <xf numFmtId="166" fontId="21" fillId="9" borderId="23" xfId="5" applyNumberFormat="1" applyFont="1" applyFill="1" applyBorder="1" applyAlignment="1" applyProtection="1">
      <alignment horizontal="center"/>
    </xf>
    <xf numFmtId="167" fontId="18" fillId="7" borderId="73" xfId="5" applyNumberFormat="1" applyFont="1" applyFill="1" applyBorder="1" applyAlignment="1" applyProtection="1">
      <alignment horizontal="center"/>
    </xf>
    <xf numFmtId="167" fontId="18" fillId="7" borderId="74" xfId="5" applyNumberFormat="1" applyFont="1" applyFill="1" applyBorder="1" applyAlignment="1" applyProtection="1">
      <alignment horizontal="center"/>
    </xf>
    <xf numFmtId="167" fontId="18" fillId="7" borderId="75" xfId="5" applyNumberFormat="1" applyFont="1" applyFill="1" applyBorder="1" applyAlignment="1" applyProtection="1">
      <alignment horizontal="center"/>
    </xf>
    <xf numFmtId="167" fontId="29" fillId="4" borderId="0" xfId="5" applyNumberFormat="1" applyFont="1" applyFill="1" applyBorder="1" applyAlignment="1" applyProtection="1">
      <alignment horizontal="center"/>
    </xf>
    <xf numFmtId="166" fontId="18" fillId="4" borderId="38" xfId="5" applyNumberFormat="1" applyFont="1" applyFill="1" applyBorder="1" applyAlignment="1" applyProtection="1">
      <alignment horizontal="center" vertical="center"/>
    </xf>
    <xf numFmtId="166" fontId="18" fillId="4" borderId="73" xfId="5" applyNumberFormat="1" applyFont="1" applyFill="1" applyBorder="1" applyAlignment="1" applyProtection="1">
      <alignment horizontal="center" vertical="center"/>
    </xf>
    <xf numFmtId="2" fontId="20" fillId="4" borderId="73" xfId="5" applyNumberFormat="1" applyFont="1" applyFill="1" applyBorder="1" applyAlignment="1" applyProtection="1">
      <alignment horizontal="center" vertical="center"/>
    </xf>
    <xf numFmtId="2" fontId="20" fillId="4" borderId="73" xfId="5" quotePrefix="1" applyNumberFormat="1" applyFont="1" applyFill="1" applyBorder="1" applyAlignment="1" applyProtection="1">
      <alignment horizontal="center" vertical="center"/>
    </xf>
    <xf numFmtId="2" fontId="20" fillId="4" borderId="74" xfId="5" quotePrefix="1" applyNumberFormat="1" applyFont="1" applyFill="1" applyBorder="1" applyAlignment="1" applyProtection="1">
      <alignment horizontal="center" vertical="center"/>
    </xf>
    <xf numFmtId="2" fontId="21" fillId="4" borderId="75" xfId="5" quotePrefix="1" applyNumberFormat="1" applyFont="1" applyFill="1" applyBorder="1" applyAlignment="1" applyProtection="1">
      <alignment horizontal="center" vertical="center"/>
    </xf>
    <xf numFmtId="39" fontId="32" fillId="4" borderId="0" xfId="5" applyNumberFormat="1" applyFont="1" applyFill="1" applyBorder="1" applyAlignment="1" applyProtection="1">
      <alignment horizontal="center" vertical="center"/>
    </xf>
    <xf numFmtId="2" fontId="27" fillId="4" borderId="0" xfId="6" applyNumberFormat="1" applyFont="1" applyFill="1" applyBorder="1" applyAlignment="1" applyProtection="1">
      <alignment horizontal="center" vertical="center"/>
    </xf>
    <xf numFmtId="10" fontId="27" fillId="4" borderId="0" xfId="7" applyNumberFormat="1" applyFont="1" applyFill="1" applyBorder="1" applyAlignment="1" applyProtection="1">
      <alignment horizontal="center" vertical="center"/>
    </xf>
    <xf numFmtId="0" fontId="28" fillId="4" borderId="0" xfId="5" applyFont="1" applyFill="1" applyAlignment="1">
      <alignment vertical="center"/>
    </xf>
    <xf numFmtId="166" fontId="18" fillId="4" borderId="76" xfId="5" applyNumberFormat="1" applyFont="1" applyFill="1" applyBorder="1" applyAlignment="1" applyProtection="1">
      <alignment horizontal="center" vertical="center"/>
    </xf>
    <xf numFmtId="166" fontId="18" fillId="4" borderId="72" xfId="5" applyNumberFormat="1" applyFont="1" applyFill="1" applyBorder="1" applyAlignment="1" applyProtection="1">
      <alignment horizontal="center" vertical="center"/>
    </xf>
    <xf numFmtId="166" fontId="18" fillId="4" borderId="23" xfId="5" applyNumberFormat="1" applyFont="1" applyFill="1" applyBorder="1" applyAlignment="1" applyProtection="1">
      <alignment horizontal="center" vertical="center"/>
    </xf>
    <xf numFmtId="166" fontId="21" fillId="10" borderId="41" xfId="5" applyNumberFormat="1" applyFont="1" applyFill="1" applyBorder="1" applyAlignment="1" applyProtection="1">
      <alignment horizontal="center" vertical="center"/>
    </xf>
    <xf numFmtId="166" fontId="21" fillId="10" borderId="11" xfId="5" applyNumberFormat="1" applyFont="1" applyFill="1" applyBorder="1" applyAlignment="1" applyProtection="1">
      <alignment horizontal="center" vertical="center"/>
    </xf>
    <xf numFmtId="2" fontId="24" fillId="4" borderId="11" xfId="5" applyNumberFormat="1" applyFont="1" applyFill="1" applyBorder="1" applyAlignment="1" applyProtection="1">
      <alignment horizontal="center" vertical="center"/>
    </xf>
    <xf numFmtId="2" fontId="24" fillId="4" borderId="48" xfId="5" applyNumberFormat="1" applyFont="1" applyFill="1" applyBorder="1" applyAlignment="1" applyProtection="1">
      <alignment horizontal="center" vertical="center"/>
    </xf>
    <xf numFmtId="2" fontId="18" fillId="4" borderId="35" xfId="5" applyNumberFormat="1" applyFont="1" applyFill="1" applyBorder="1" applyAlignment="1" applyProtection="1">
      <alignment horizontal="center" vertical="center"/>
    </xf>
    <xf numFmtId="165" fontId="21" fillId="4" borderId="0" xfId="6" applyFont="1" applyFill="1" applyAlignment="1">
      <alignment horizontal="center" vertical="center"/>
    </xf>
    <xf numFmtId="37" fontId="18" fillId="4" borderId="0" xfId="5" applyNumberFormat="1" applyFont="1" applyFill="1" applyBorder="1" applyAlignment="1" applyProtection="1">
      <alignment horizontal="center"/>
    </xf>
    <xf numFmtId="37" fontId="18" fillId="4" borderId="0" xfId="5" quotePrefix="1" applyNumberFormat="1" applyFont="1" applyFill="1" applyBorder="1" applyAlignment="1" applyProtection="1">
      <alignment horizontal="center"/>
    </xf>
    <xf numFmtId="2" fontId="27" fillId="4" borderId="0" xfId="6" applyNumberFormat="1" applyFont="1" applyFill="1" applyBorder="1" applyAlignment="1" applyProtection="1">
      <alignment horizontal="center"/>
    </xf>
    <xf numFmtId="165" fontId="33" fillId="4" borderId="0" xfId="6" applyFont="1" applyFill="1"/>
    <xf numFmtId="165" fontId="34" fillId="4" borderId="0" xfId="6" applyFont="1" applyFill="1"/>
    <xf numFmtId="0" fontId="20" fillId="4" borderId="0" xfId="5" applyFont="1" applyFill="1" applyBorder="1" applyAlignment="1"/>
    <xf numFmtId="0" fontId="28" fillId="4" borderId="0" xfId="5" applyFont="1" applyFill="1" applyBorder="1" applyAlignment="1"/>
    <xf numFmtId="166" fontId="18" fillId="11" borderId="77" xfId="5" applyNumberFormat="1" applyFont="1" applyFill="1" applyBorder="1" applyAlignment="1" applyProtection="1">
      <alignment horizontal="left"/>
    </xf>
    <xf numFmtId="166" fontId="18" fillId="11" borderId="70" xfId="5" applyNumberFormat="1" applyFont="1" applyFill="1" applyBorder="1" applyProtection="1"/>
    <xf numFmtId="166" fontId="18" fillId="11" borderId="70" xfId="5" applyNumberFormat="1" applyFont="1" applyFill="1" applyBorder="1" applyAlignment="1" applyProtection="1">
      <alignment horizontal="left"/>
    </xf>
    <xf numFmtId="166" fontId="18" fillId="11" borderId="71" xfId="5" applyNumberFormat="1" applyFont="1" applyFill="1" applyBorder="1" applyProtection="1"/>
    <xf numFmtId="39" fontId="18" fillId="4" borderId="0" xfId="5" applyNumberFormat="1" applyFont="1" applyFill="1" applyBorder="1" applyAlignment="1" applyProtection="1">
      <alignment horizontal="center"/>
    </xf>
    <xf numFmtId="0" fontId="35" fillId="4" borderId="0" xfId="5" applyFont="1" applyFill="1"/>
    <xf numFmtId="39" fontId="32" fillId="4" borderId="0" xfId="5" applyNumberFormat="1" applyFont="1" applyFill="1" applyBorder="1" applyAlignment="1" applyProtection="1">
      <alignment horizontal="center"/>
    </xf>
    <xf numFmtId="166" fontId="21" fillId="11" borderId="40" xfId="5" applyNumberFormat="1" applyFont="1" applyFill="1" applyBorder="1" applyAlignment="1" applyProtection="1">
      <alignment horizontal="center"/>
    </xf>
    <xf numFmtId="166" fontId="21" fillId="11" borderId="6" xfId="5" quotePrefix="1" applyNumberFormat="1" applyFont="1" applyFill="1" applyBorder="1" applyAlignment="1" applyProtection="1">
      <alignment horizontal="center"/>
    </xf>
    <xf numFmtId="166" fontId="21" fillId="11" borderId="6" xfId="5" applyNumberFormat="1" applyFont="1" applyFill="1" applyBorder="1" applyAlignment="1" applyProtection="1">
      <alignment horizontal="center"/>
    </xf>
    <xf numFmtId="166" fontId="21" fillId="11" borderId="72" xfId="5" applyNumberFormat="1" applyFont="1" applyFill="1" applyBorder="1" applyProtection="1"/>
    <xf numFmtId="166" fontId="21" fillId="11" borderId="23" xfId="5" applyNumberFormat="1" applyFont="1" applyFill="1" applyBorder="1" applyProtection="1"/>
    <xf numFmtId="166" fontId="21" fillId="11" borderId="23" xfId="5" applyNumberFormat="1" applyFont="1" applyFill="1" applyBorder="1" applyAlignment="1" applyProtection="1">
      <alignment horizontal="center"/>
    </xf>
    <xf numFmtId="167" fontId="18" fillId="12" borderId="73" xfId="5" applyNumberFormat="1" applyFont="1" applyFill="1" applyBorder="1" applyAlignment="1" applyProtection="1">
      <alignment horizontal="center"/>
    </xf>
    <xf numFmtId="167" fontId="18" fillId="12" borderId="78" xfId="5" applyNumberFormat="1" applyFont="1" applyFill="1" applyBorder="1" applyAlignment="1" applyProtection="1">
      <alignment horizontal="center"/>
    </xf>
    <xf numFmtId="167" fontId="18" fillId="12" borderId="79" xfId="5" applyNumberFormat="1" applyFont="1" applyFill="1" applyBorder="1" applyAlignment="1" applyProtection="1">
      <alignment horizontal="center"/>
    </xf>
    <xf numFmtId="166" fontId="18" fillId="4" borderId="80" xfId="5" applyNumberFormat="1" applyFont="1" applyFill="1" applyBorder="1" applyAlignment="1" applyProtection="1">
      <alignment horizontal="center" vertical="center"/>
    </xf>
    <xf numFmtId="166" fontId="18" fillId="4" borderId="0" xfId="5" applyNumberFormat="1" applyFont="1" applyFill="1" applyBorder="1" applyAlignment="1" applyProtection="1">
      <alignment horizontal="center"/>
    </xf>
    <xf numFmtId="0" fontId="14" fillId="0" borderId="0" xfId="1" applyFont="1" applyAlignment="1">
      <alignment horizontal="right" vertical="top"/>
    </xf>
    <xf numFmtId="166" fontId="32" fillId="4" borderId="0" xfId="5" applyNumberFormat="1" applyFont="1" applyFill="1" applyBorder="1" applyAlignment="1" applyProtection="1">
      <alignment horizontal="center"/>
    </xf>
    <xf numFmtId="0" fontId="20" fillId="4" borderId="0" xfId="5" applyFont="1" applyFill="1" applyBorder="1"/>
    <xf numFmtId="0" fontId="36" fillId="4" borderId="0" xfId="5" applyFont="1" applyFill="1" applyBorder="1"/>
    <xf numFmtId="0" fontId="37" fillId="4" borderId="0" xfId="5" applyFont="1" applyFill="1" applyAlignment="1">
      <alignment horizontal="center" vertical="center"/>
    </xf>
    <xf numFmtId="0" fontId="37" fillId="4" borderId="0" xfId="5" applyFont="1" applyFill="1"/>
    <xf numFmtId="166" fontId="6" fillId="4" borderId="1" xfId="5" applyNumberFormat="1" applyFont="1" applyFill="1" applyBorder="1" applyAlignment="1" applyProtection="1">
      <alignment horizontal="center" vertical="center"/>
    </xf>
    <xf numFmtId="166" fontId="6" fillId="4" borderId="2" xfId="5" applyNumberFormat="1" applyFont="1" applyFill="1" applyBorder="1" applyAlignment="1" applyProtection="1">
      <alignment horizontal="center" vertical="center"/>
    </xf>
    <xf numFmtId="166" fontId="6" fillId="4" borderId="3" xfId="5" applyNumberFormat="1" applyFont="1" applyFill="1" applyBorder="1" applyAlignment="1" applyProtection="1">
      <alignment horizontal="center" vertical="center"/>
    </xf>
    <xf numFmtId="166" fontId="7" fillId="4" borderId="0" xfId="5" applyNumberFormat="1" applyFont="1" applyFill="1" applyBorder="1" applyAlignment="1" applyProtection="1">
      <alignment horizontal="center"/>
    </xf>
    <xf numFmtId="166" fontId="26" fillId="4" borderId="0" xfId="5" applyNumberFormat="1" applyFont="1" applyFill="1" applyBorder="1" applyAlignment="1" applyProtection="1">
      <alignment horizontal="center"/>
    </xf>
    <xf numFmtId="166" fontId="26" fillId="4" borderId="0" xfId="5" quotePrefix="1" applyNumberFormat="1" applyFont="1" applyFill="1" applyBorder="1" applyAlignment="1" applyProtection="1">
      <alignment horizontal="center" vertical="center" wrapText="1"/>
    </xf>
    <xf numFmtId="166" fontId="26" fillId="4" borderId="0" xfId="5" applyNumberFormat="1" applyFont="1" applyFill="1" applyBorder="1" applyAlignment="1" applyProtection="1">
      <alignment horizontal="center" vertical="center" wrapText="1"/>
    </xf>
    <xf numFmtId="166" fontId="26" fillId="4" borderId="0" xfId="5" quotePrefix="1" applyNumberFormat="1" applyFont="1" applyFill="1" applyBorder="1" applyAlignment="1" applyProtection="1">
      <alignment horizontal="center" vertical="center"/>
    </xf>
    <xf numFmtId="166" fontId="26" fillId="4" borderId="0" xfId="5" applyNumberFormat="1" applyFont="1" applyFill="1" applyBorder="1" applyAlignment="1" applyProtection="1">
      <alignment horizontal="center" vertical="center"/>
    </xf>
    <xf numFmtId="166" fontId="19" fillId="4" borderId="0" xfId="5" applyNumberFormat="1" applyFont="1" applyFill="1" applyBorder="1" applyAlignment="1" applyProtection="1">
      <alignment horizontal="center" vertical="center"/>
    </xf>
    <xf numFmtId="166" fontId="31" fillId="4" borderId="0" xfId="5" applyNumberFormat="1" applyFont="1" applyFill="1" applyBorder="1" applyAlignment="1" applyProtection="1">
      <alignment horizontal="center" vertical="center"/>
    </xf>
    <xf numFmtId="166" fontId="7" fillId="4" borderId="0" xfId="5" applyNumberFormat="1" applyFont="1" applyFill="1" applyBorder="1" applyAlignment="1" applyProtection="1">
      <alignment horizontal="center"/>
    </xf>
    <xf numFmtId="0" fontId="37" fillId="4" borderId="0" xfId="5" applyFont="1" applyFill="1" applyBorder="1" applyAlignment="1"/>
    <xf numFmtId="166" fontId="18" fillId="9" borderId="47" xfId="5" applyNumberFormat="1" applyFont="1" applyFill="1" applyBorder="1" applyAlignment="1" applyProtection="1">
      <alignment horizontal="center"/>
    </xf>
    <xf numFmtId="166" fontId="21" fillId="9" borderId="23" xfId="5" applyNumberFormat="1" applyFont="1" applyFill="1" applyBorder="1" applyAlignment="1" applyProtection="1">
      <alignment horizontal="center" vertical="center"/>
    </xf>
    <xf numFmtId="167" fontId="18" fillId="7" borderId="81" xfId="5" applyNumberFormat="1" applyFont="1" applyFill="1" applyBorder="1" applyAlignment="1" applyProtection="1">
      <alignment horizontal="center" vertical="center"/>
    </xf>
    <xf numFmtId="165" fontId="37" fillId="4" borderId="0" xfId="6" applyFont="1" applyFill="1" applyAlignment="1">
      <alignment horizontal="center" vertical="center"/>
    </xf>
    <xf numFmtId="166" fontId="21" fillId="10" borderId="80" xfId="5" applyNumberFormat="1" applyFont="1" applyFill="1" applyBorder="1" applyAlignment="1" applyProtection="1">
      <alignment horizontal="center" vertical="center"/>
    </xf>
    <xf numFmtId="166" fontId="21" fillId="10" borderId="73" xfId="5" applyNumberFormat="1" applyFont="1" applyFill="1" applyBorder="1" applyAlignment="1" applyProtection="1">
      <alignment horizontal="center" vertical="center"/>
    </xf>
    <xf numFmtId="166" fontId="21" fillId="10" borderId="73" xfId="5" quotePrefix="1" applyNumberFormat="1" applyFont="1" applyFill="1" applyBorder="1" applyAlignment="1" applyProtection="1">
      <alignment horizontal="center" vertical="center"/>
    </xf>
    <xf numFmtId="2" fontId="18" fillId="4" borderId="74" xfId="5" applyNumberFormat="1" applyFont="1" applyFill="1" applyBorder="1" applyAlignment="1" applyProtection="1">
      <alignment horizontal="center" vertical="center"/>
    </xf>
    <xf numFmtId="0" fontId="33" fillId="0" borderId="0" xfId="6" applyNumberFormat="1" applyFont="1" applyFill="1" applyBorder="1" applyAlignment="1" applyProtection="1">
      <alignment horizontal="center" vertical="center"/>
    </xf>
    <xf numFmtId="10" fontId="33" fillId="0" borderId="0" xfId="8" applyNumberFormat="1" applyFont="1" applyFill="1" applyBorder="1" applyAlignment="1" applyProtection="1">
      <alignment horizontal="center" vertical="center"/>
    </xf>
    <xf numFmtId="165" fontId="34" fillId="4" borderId="0" xfId="6" applyFont="1" applyFill="1" applyAlignment="1">
      <alignment vertical="center"/>
    </xf>
    <xf numFmtId="166" fontId="21" fillId="10" borderId="76" xfId="5" applyNumberFormat="1" applyFont="1" applyFill="1" applyBorder="1" applyAlignment="1" applyProtection="1">
      <alignment horizontal="center" vertical="center"/>
    </xf>
    <xf numFmtId="166" fontId="18" fillId="4" borderId="82" xfId="5" applyNumberFormat="1" applyFont="1" applyFill="1" applyBorder="1" applyAlignment="1" applyProtection="1">
      <alignment horizontal="center" vertical="center"/>
    </xf>
    <xf numFmtId="166" fontId="18" fillId="4" borderId="82" xfId="5" quotePrefix="1" applyNumberFormat="1" applyFont="1" applyFill="1" applyBorder="1" applyAlignment="1" applyProtection="1">
      <alignment horizontal="center" vertical="center"/>
    </xf>
    <xf numFmtId="2" fontId="38" fillId="4" borderId="83" xfId="2" applyNumberFormat="1" applyFont="1" applyFill="1" applyBorder="1" applyAlignment="1" applyProtection="1">
      <alignment horizontal="center" vertical="center" wrapText="1"/>
    </xf>
    <xf numFmtId="2" fontId="33" fillId="0" borderId="0" xfId="6" applyNumberFormat="1" applyFont="1" applyFill="1" applyBorder="1" applyAlignment="1" applyProtection="1">
      <alignment horizontal="center" vertical="center"/>
    </xf>
    <xf numFmtId="166" fontId="21" fillId="10" borderId="72" xfId="5" applyNumberFormat="1" applyFont="1" applyFill="1" applyBorder="1" applyAlignment="1" applyProtection="1">
      <alignment horizontal="center" vertical="center"/>
    </xf>
    <xf numFmtId="165" fontId="7" fillId="4" borderId="0" xfId="6" applyFont="1" applyFill="1" applyAlignment="1">
      <alignment horizontal="center" vertical="center"/>
    </xf>
    <xf numFmtId="37" fontId="18" fillId="4" borderId="0" xfId="5" applyNumberFormat="1" applyFont="1" applyFill="1" applyBorder="1" applyAlignment="1" applyProtection="1">
      <alignment horizontal="center" vertical="center"/>
    </xf>
    <xf numFmtId="37" fontId="18" fillId="4" borderId="0" xfId="5" quotePrefix="1" applyNumberFormat="1" applyFont="1" applyFill="1" applyBorder="1" applyAlignment="1" applyProtection="1">
      <alignment horizontal="center" vertical="center"/>
    </xf>
    <xf numFmtId="2" fontId="33" fillId="4" borderId="0" xfId="6" applyNumberFormat="1" applyFont="1" applyFill="1" applyBorder="1" applyAlignment="1" applyProtection="1">
      <alignment horizontal="center" vertical="center"/>
    </xf>
    <xf numFmtId="165" fontId="33" fillId="4" borderId="0" xfId="6" applyFont="1" applyFill="1" applyAlignment="1">
      <alignment vertical="center"/>
    </xf>
    <xf numFmtId="165" fontId="20" fillId="4" borderId="0" xfId="6" applyFont="1" applyFill="1" applyAlignment="1">
      <alignment vertical="center"/>
    </xf>
    <xf numFmtId="166" fontId="21" fillId="4" borderId="0" xfId="5" applyNumberFormat="1" applyFont="1" applyFill="1" applyBorder="1" applyAlignment="1" applyProtection="1">
      <alignment horizontal="center" vertical="center"/>
    </xf>
    <xf numFmtId="0" fontId="20" fillId="4" borderId="0" xfId="5" applyFont="1" applyFill="1" applyBorder="1" applyAlignment="1">
      <alignment vertical="center"/>
    </xf>
    <xf numFmtId="0" fontId="28" fillId="4" borderId="0" xfId="5" applyFont="1" applyFill="1" applyBorder="1" applyAlignment="1">
      <alignment vertical="center"/>
    </xf>
    <xf numFmtId="166" fontId="21" fillId="9" borderId="40" xfId="5" applyNumberFormat="1" applyFont="1" applyFill="1" applyBorder="1" applyAlignment="1" applyProtection="1">
      <alignment horizontal="center" vertical="center"/>
    </xf>
    <xf numFmtId="166" fontId="21" fillId="9" borderId="6" xfId="5" quotePrefix="1" applyNumberFormat="1" applyFont="1" applyFill="1" applyBorder="1" applyAlignment="1" applyProtection="1">
      <alignment horizontal="center" vertical="center"/>
    </xf>
    <xf numFmtId="166" fontId="21" fillId="9" borderId="6" xfId="5" applyNumberFormat="1" applyFont="1" applyFill="1" applyBorder="1" applyAlignment="1" applyProtection="1">
      <alignment horizontal="center" vertical="center"/>
    </xf>
    <xf numFmtId="166" fontId="18" fillId="9" borderId="47" xfId="5" applyNumberFormat="1" applyFont="1" applyFill="1" applyBorder="1" applyAlignment="1" applyProtection="1">
      <alignment horizontal="center" vertical="center"/>
    </xf>
    <xf numFmtId="166" fontId="29" fillId="10" borderId="0" xfId="5" applyNumberFormat="1" applyFont="1" applyFill="1" applyBorder="1" applyAlignment="1" applyProtection="1">
      <alignment vertical="center"/>
    </xf>
    <xf numFmtId="166" fontId="21" fillId="9" borderId="72" xfId="5" applyNumberFormat="1" applyFont="1" applyFill="1" applyBorder="1" applyAlignment="1" applyProtection="1">
      <alignment vertical="center"/>
    </xf>
    <xf numFmtId="166" fontId="21" fillId="9" borderId="23" xfId="5" applyNumberFormat="1" applyFont="1" applyFill="1" applyBorder="1" applyAlignment="1" applyProtection="1">
      <alignment vertical="center"/>
    </xf>
    <xf numFmtId="167" fontId="29" fillId="4" borderId="0" xfId="5" applyNumberFormat="1" applyFont="1" applyFill="1" applyBorder="1" applyAlignment="1" applyProtection="1">
      <alignment horizontal="center" vertical="center"/>
    </xf>
    <xf numFmtId="166" fontId="18" fillId="4" borderId="16" xfId="5" applyNumberFormat="1" applyFont="1" applyFill="1" applyBorder="1" applyAlignment="1" applyProtection="1">
      <alignment horizontal="center" vertical="center"/>
    </xf>
    <xf numFmtId="2" fontId="38" fillId="4" borderId="84" xfId="2" applyNumberFormat="1" applyFont="1" applyFill="1" applyBorder="1" applyAlignment="1" applyProtection="1">
      <alignment horizontal="center" vertical="center" wrapText="1"/>
    </xf>
    <xf numFmtId="37" fontId="19" fillId="4" borderId="0" xfId="5" applyNumberFormat="1" applyFont="1" applyFill="1" applyBorder="1" applyAlignment="1" applyProtection="1">
      <alignment horizontal="center"/>
    </xf>
    <xf numFmtId="37" fontId="19" fillId="4" borderId="0" xfId="5" quotePrefix="1" applyNumberFormat="1" applyFont="1" applyFill="1" applyBorder="1" applyAlignment="1" applyProtection="1">
      <alignment horizontal="center"/>
    </xf>
    <xf numFmtId="166" fontId="19" fillId="4" borderId="0" xfId="5" applyNumberFormat="1" applyFont="1" applyFill="1" applyBorder="1" applyAlignment="1" applyProtection="1">
      <alignment horizontal="center"/>
    </xf>
    <xf numFmtId="0" fontId="37" fillId="4" borderId="0" xfId="5" applyFont="1" applyFill="1" applyBorder="1"/>
    <xf numFmtId="0" fontId="39" fillId="4" borderId="0" xfId="5" applyFont="1" applyFill="1" applyBorder="1"/>
    <xf numFmtId="0" fontId="18" fillId="4" borderId="48" xfId="5" applyNumberFormat="1" applyFont="1" applyFill="1" applyBorder="1" applyAlignment="1" applyProtection="1">
      <alignment horizontal="center" vertical="center"/>
    </xf>
    <xf numFmtId="0" fontId="4" fillId="4" borderId="0" xfId="5" applyFont="1" applyFill="1"/>
    <xf numFmtId="0" fontId="4" fillId="4" borderId="0" xfId="5" applyFont="1" applyFill="1" applyAlignment="1">
      <alignment vertical="center"/>
    </xf>
    <xf numFmtId="166" fontId="19" fillId="4" borderId="0" xfId="5" applyNumberFormat="1" applyFont="1" applyFill="1" applyBorder="1" applyAlignment="1" applyProtection="1">
      <alignment horizontal="center"/>
    </xf>
    <xf numFmtId="167" fontId="18" fillId="7" borderId="78" xfId="5" applyNumberFormat="1" applyFont="1" applyFill="1" applyBorder="1" applyAlignment="1" applyProtection="1">
      <alignment horizontal="center"/>
    </xf>
    <xf numFmtId="167" fontId="18" fillId="7" borderId="79" xfId="5" applyNumberFormat="1" applyFont="1" applyFill="1" applyBorder="1" applyAlignment="1" applyProtection="1">
      <alignment horizontal="center"/>
    </xf>
    <xf numFmtId="166" fontId="21" fillId="10" borderId="38" xfId="5" applyNumberFormat="1" applyFont="1" applyFill="1" applyBorder="1" applyAlignment="1" applyProtection="1">
      <alignment horizontal="center" vertical="center"/>
    </xf>
    <xf numFmtId="166" fontId="21" fillId="10" borderId="23" xfId="5" applyNumberFormat="1" applyFont="1" applyFill="1" applyBorder="1" applyAlignment="1" applyProtection="1">
      <alignment horizontal="center" vertical="center"/>
    </xf>
    <xf numFmtId="2" fontId="20" fillId="4" borderId="23" xfId="5" applyNumberFormat="1" applyFont="1" applyFill="1" applyBorder="1" applyAlignment="1" applyProtection="1">
      <alignment horizontal="center" vertical="center"/>
    </xf>
    <xf numFmtId="2" fontId="20" fillId="4" borderId="85" xfId="5" applyNumberFormat="1" applyFont="1" applyFill="1" applyBorder="1" applyAlignment="1" applyProtection="1">
      <alignment horizontal="center" vertical="center"/>
    </xf>
    <xf numFmtId="2" fontId="21" fillId="4" borderId="86" xfId="5" applyNumberFormat="1" applyFont="1" applyFill="1" applyBorder="1" applyAlignment="1" applyProtection="1">
      <alignment horizontal="center" vertical="center"/>
    </xf>
    <xf numFmtId="2" fontId="20" fillId="4" borderId="78" xfId="5" applyNumberFormat="1" applyFont="1" applyFill="1" applyBorder="1" applyAlignment="1" applyProtection="1">
      <alignment horizontal="center" vertical="center"/>
    </xf>
    <xf numFmtId="2" fontId="21" fillId="4" borderId="79" xfId="5" applyNumberFormat="1" applyFont="1" applyFill="1" applyBorder="1" applyAlignment="1" applyProtection="1">
      <alignment horizontal="center" vertical="center"/>
    </xf>
    <xf numFmtId="0" fontId="40" fillId="4" borderId="0" xfId="5" applyFont="1" applyFill="1" applyAlignment="1">
      <alignment horizontal="center"/>
    </xf>
    <xf numFmtId="0" fontId="40" fillId="4" borderId="0" xfId="5" applyFont="1" applyFill="1" applyAlignment="1">
      <alignment horizontal="center" vertical="top"/>
    </xf>
    <xf numFmtId="0" fontId="28" fillId="4" borderId="0" xfId="5" applyFont="1" applyFill="1" applyAlignment="1">
      <alignment vertical="top"/>
    </xf>
    <xf numFmtId="2" fontId="27" fillId="4" borderId="0" xfId="6" applyNumberFormat="1" applyFont="1" applyFill="1" applyBorder="1" applyAlignment="1" applyProtection="1">
      <alignment horizontal="center" vertical="top"/>
    </xf>
    <xf numFmtId="2" fontId="20" fillId="0" borderId="73" xfId="5" applyNumberFormat="1" applyFont="1" applyFill="1" applyBorder="1" applyAlignment="1" applyProtection="1">
      <alignment horizontal="center" vertical="center"/>
    </xf>
    <xf numFmtId="2" fontId="20" fillId="0" borderId="78" xfId="5" applyNumberFormat="1" applyFont="1" applyFill="1" applyBorder="1" applyAlignment="1" applyProtection="1">
      <alignment horizontal="center" vertical="center"/>
    </xf>
    <xf numFmtId="2" fontId="21" fillId="0" borderId="79" xfId="5" applyNumberFormat="1" applyFont="1" applyFill="1" applyBorder="1" applyAlignment="1" applyProtection="1">
      <alignment horizontal="center" vertical="center"/>
    </xf>
    <xf numFmtId="2" fontId="20" fillId="0" borderId="73" xfId="5" quotePrefix="1" applyNumberFormat="1" applyFont="1" applyFill="1" applyBorder="1" applyAlignment="1" applyProtection="1">
      <alignment horizontal="center" vertical="center"/>
    </xf>
    <xf numFmtId="2" fontId="20" fillId="0" borderId="78" xfId="5" quotePrefix="1" applyNumberFormat="1" applyFont="1" applyFill="1" applyBorder="1" applyAlignment="1" applyProtection="1">
      <alignment horizontal="center" vertical="center"/>
    </xf>
    <xf numFmtId="2" fontId="20" fillId="4" borderId="78" xfId="5" quotePrefix="1" applyNumberFormat="1" applyFont="1" applyFill="1" applyBorder="1" applyAlignment="1" applyProtection="1">
      <alignment horizontal="center" vertical="center"/>
    </xf>
    <xf numFmtId="0" fontId="28" fillId="4" borderId="0" xfId="5" applyFont="1" applyFill="1" applyAlignment="1"/>
    <xf numFmtId="2" fontId="24" fillId="4" borderId="87" xfId="2" applyNumberFormat="1" applyFont="1" applyFill="1" applyBorder="1" applyAlignment="1" applyProtection="1">
      <alignment horizontal="center" vertical="center" wrapText="1"/>
    </xf>
    <xf numFmtId="2" fontId="18" fillId="4" borderId="88" xfId="2" applyNumberFormat="1" applyFont="1" applyFill="1" applyBorder="1" applyAlignment="1" applyProtection="1">
      <alignment horizontal="center" vertical="center" wrapText="1"/>
    </xf>
    <xf numFmtId="166" fontId="21" fillId="10" borderId="89" xfId="5" applyNumberFormat="1" applyFont="1" applyFill="1" applyBorder="1" applyAlignment="1" applyProtection="1">
      <alignment horizontal="center" vertical="center"/>
    </xf>
    <xf numFmtId="2" fontId="20" fillId="4" borderId="89" xfId="5" applyNumberFormat="1" applyFont="1" applyFill="1" applyBorder="1" applyAlignment="1" applyProtection="1">
      <alignment horizontal="center" vertical="center"/>
    </xf>
    <xf numFmtId="2" fontId="21" fillId="4" borderId="90" xfId="5" applyNumberFormat="1" applyFont="1" applyFill="1" applyBorder="1" applyAlignment="1" applyProtection="1">
      <alignment horizontal="center" vertical="center"/>
    </xf>
    <xf numFmtId="0" fontId="13" fillId="4" borderId="0" xfId="5" applyFont="1" applyFill="1"/>
    <xf numFmtId="0" fontId="4" fillId="4" borderId="0" xfId="5" applyFont="1" applyFill="1" applyAlignment="1">
      <alignment horizontal="center" vertical="center"/>
    </xf>
    <xf numFmtId="10" fontId="28" fillId="4" borderId="0" xfId="8" applyNumberFormat="1" applyFont="1" applyFill="1"/>
    <xf numFmtId="166" fontId="26" fillId="4" borderId="0" xfId="5" applyNumberFormat="1" applyFont="1" applyFill="1" applyBorder="1" applyAlignment="1" applyProtection="1">
      <alignment horizontal="center"/>
    </xf>
    <xf numFmtId="0" fontId="4" fillId="4" borderId="0" xfId="5" applyFont="1" applyFill="1" applyBorder="1" applyAlignment="1">
      <alignment horizontal="center" vertical="center"/>
    </xf>
    <xf numFmtId="166" fontId="6" fillId="4" borderId="0" xfId="5" applyNumberFormat="1" applyFont="1" applyFill="1" applyBorder="1" applyAlignment="1" applyProtection="1">
      <alignment horizontal="center"/>
    </xf>
    <xf numFmtId="10" fontId="28" fillId="4" borderId="0" xfId="8" applyNumberFormat="1" applyFont="1" applyFill="1" applyBorder="1"/>
    <xf numFmtId="0" fontId="4" fillId="4" borderId="0" xfId="5" applyFont="1" applyFill="1" applyAlignment="1">
      <alignment horizontal="center"/>
    </xf>
    <xf numFmtId="166" fontId="8" fillId="4" borderId="0" xfId="5" applyNumberFormat="1" applyFont="1" applyFill="1" applyBorder="1" applyAlignment="1" applyProtection="1">
      <alignment horizontal="center"/>
    </xf>
    <xf numFmtId="166" fontId="32" fillId="13" borderId="0" xfId="5" applyNumberFormat="1" applyFont="1" applyFill="1" applyBorder="1" applyAlignment="1" applyProtection="1">
      <alignment horizontal="center"/>
    </xf>
    <xf numFmtId="166" fontId="8" fillId="4" borderId="0" xfId="5" applyNumberFormat="1" applyFont="1" applyFill="1" applyBorder="1" applyAlignment="1" applyProtection="1">
      <alignment horizontal="center"/>
    </xf>
    <xf numFmtId="166" fontId="32" fillId="14" borderId="0" xfId="5" applyNumberFormat="1" applyFont="1" applyFill="1" applyBorder="1" applyProtection="1"/>
    <xf numFmtId="167" fontId="32" fillId="13" borderId="0" xfId="5" applyNumberFormat="1" applyFont="1" applyFill="1" applyBorder="1" applyAlignment="1" applyProtection="1">
      <alignment horizontal="center"/>
    </xf>
    <xf numFmtId="2" fontId="33" fillId="0" borderId="0" xfId="6" applyNumberFormat="1" applyFont="1" applyFill="1" applyBorder="1" applyAlignment="1" applyProtection="1">
      <alignment horizontal="center"/>
    </xf>
    <xf numFmtId="0" fontId="4" fillId="4" borderId="0" xfId="5" applyFont="1" applyFill="1" applyAlignment="1">
      <alignment horizontal="center" vertical="top"/>
    </xf>
    <xf numFmtId="39" fontId="32" fillId="4" borderId="0" xfId="5" applyNumberFormat="1" applyFont="1" applyFill="1" applyBorder="1" applyAlignment="1" applyProtection="1">
      <alignment horizontal="center" vertical="top"/>
    </xf>
    <xf numFmtId="2" fontId="33" fillId="0" borderId="0" xfId="6" applyNumberFormat="1" applyFont="1" applyFill="1" applyBorder="1" applyAlignment="1" applyProtection="1">
      <alignment horizontal="center" vertical="top"/>
    </xf>
    <xf numFmtId="166" fontId="18" fillId="4" borderId="80" xfId="5" applyNumberFormat="1" applyFont="1" applyFill="1" applyBorder="1" applyAlignment="1" applyProtection="1">
      <alignment horizontal="center" vertical="center" wrapText="1"/>
    </xf>
    <xf numFmtId="2" fontId="18" fillId="0" borderId="74" xfId="5" applyNumberFormat="1" applyFont="1" applyFill="1" applyBorder="1" applyAlignment="1" applyProtection="1">
      <alignment horizontal="center" vertical="center"/>
    </xf>
    <xf numFmtId="166" fontId="18" fillId="4" borderId="91" xfId="5" applyNumberFormat="1" applyFont="1" applyFill="1" applyBorder="1" applyAlignment="1" applyProtection="1">
      <alignment horizontal="center" vertical="center"/>
    </xf>
    <xf numFmtId="166" fontId="18" fillId="4" borderId="89" xfId="5" applyNumberFormat="1" applyFont="1" applyFill="1" applyBorder="1" applyAlignment="1" applyProtection="1">
      <alignment horizontal="center" vertical="center"/>
    </xf>
    <xf numFmtId="2" fontId="18" fillId="4" borderId="92" xfId="5" applyNumberFormat="1" applyFont="1" applyFill="1" applyBorder="1" applyAlignment="1" applyProtection="1">
      <alignment horizontal="center" vertical="center"/>
    </xf>
    <xf numFmtId="0" fontId="4" fillId="4" borderId="0" xfId="5" applyFont="1" applyFill="1" applyBorder="1"/>
    <xf numFmtId="0" fontId="3" fillId="0" borderId="0" xfId="2" applyNumberFormat="1" applyFont="1" applyFill="1" applyBorder="1" applyAlignment="1"/>
    <xf numFmtId="0" fontId="7" fillId="0" borderId="0" xfId="1" applyFont="1" applyBorder="1" applyAlignment="1">
      <alignment horizontal="left" vertical="top" wrapText="1"/>
    </xf>
    <xf numFmtId="0" fontId="7" fillId="0" borderId="28" xfId="1" applyFont="1" applyBorder="1" applyAlignment="1">
      <alignment horizontal="left" vertical="top" wrapText="1"/>
    </xf>
    <xf numFmtId="166" fontId="6" fillId="4" borderId="0" xfId="5" applyNumberFormat="1" applyFont="1" applyFill="1" applyBorder="1" applyAlignment="1" applyProtection="1">
      <alignment horizontal="center" vertical="center"/>
    </xf>
    <xf numFmtId="0" fontId="20" fillId="0" borderId="0" xfId="2" applyNumberFormat="1" applyFont="1" applyFill="1" applyBorder="1" applyAlignment="1">
      <alignment horizontal="center" vertical="center"/>
    </xf>
    <xf numFmtId="0" fontId="3" fillId="0" borderId="28" xfId="2" applyNumberFormat="1" applyFont="1" applyFill="1" applyBorder="1" applyAlignment="1"/>
    <xf numFmtId="0" fontId="21" fillId="7" borderId="4" xfId="2" applyNumberFormat="1" applyFont="1" applyFill="1" applyBorder="1" applyAlignment="1"/>
    <xf numFmtId="0" fontId="21" fillId="7" borderId="46" xfId="2" applyNumberFormat="1" applyFont="1" applyFill="1" applyBorder="1" applyAlignment="1"/>
    <xf numFmtId="0" fontId="21" fillId="7" borderId="5" xfId="2" applyNumberFormat="1" applyFont="1" applyFill="1" applyBorder="1" applyAlignment="1"/>
    <xf numFmtId="0" fontId="21" fillId="7" borderId="32" xfId="2" applyNumberFormat="1" applyFont="1" applyFill="1" applyBorder="1" applyAlignment="1"/>
    <xf numFmtId="0" fontId="21" fillId="7" borderId="6" xfId="2" applyNumberFormat="1" applyFont="1" applyFill="1" applyBorder="1" applyAlignment="1">
      <alignment horizontal="center" vertical="center" wrapText="1"/>
    </xf>
    <xf numFmtId="0" fontId="21" fillId="7" borderId="7" xfId="2" applyNumberFormat="1" applyFont="1" applyFill="1" applyBorder="1" applyAlignment="1">
      <alignment horizontal="center"/>
    </xf>
    <xf numFmtId="0" fontId="21" fillId="7" borderId="8" xfId="2" applyNumberFormat="1" applyFont="1" applyFill="1" applyBorder="1" applyAlignment="1"/>
    <xf numFmtId="0" fontId="21" fillId="7" borderId="93" xfId="2" applyNumberFormat="1" applyFont="1" applyFill="1" applyBorder="1" applyAlignment="1"/>
    <xf numFmtId="0" fontId="21" fillId="7" borderId="0" xfId="2" applyNumberFormat="1" applyFont="1" applyFill="1" applyBorder="1" applyAlignment="1"/>
    <xf numFmtId="0" fontId="21" fillId="7" borderId="33" xfId="2" applyNumberFormat="1" applyFont="1" applyFill="1" applyBorder="1" applyAlignment="1"/>
    <xf numFmtId="0" fontId="21" fillId="7" borderId="9" xfId="2" applyNumberFormat="1" applyFont="1" applyFill="1" applyBorder="1" applyAlignment="1">
      <alignment horizontal="center" vertical="center" wrapText="1"/>
    </xf>
    <xf numFmtId="0" fontId="21" fillId="7" borderId="10" xfId="2" applyNumberFormat="1" applyFont="1" applyFill="1" applyBorder="1" applyAlignment="1">
      <alignment horizontal="center"/>
    </xf>
    <xf numFmtId="0" fontId="21" fillId="7" borderId="94" xfId="2" applyNumberFormat="1" applyFont="1" applyFill="1" applyBorder="1" applyAlignment="1">
      <alignment horizontal="center" vertical="center" wrapText="1"/>
    </xf>
    <xf numFmtId="0" fontId="21" fillId="0" borderId="4" xfId="2" applyNumberFormat="1" applyFont="1" applyFill="1" applyBorder="1" applyAlignment="1">
      <alignment horizontal="center" wrapText="1"/>
    </xf>
    <xf numFmtId="0" fontId="20" fillId="0" borderId="46" xfId="2" applyNumberFormat="1" applyFont="1" applyFill="1" applyBorder="1" applyAlignment="1"/>
    <xf numFmtId="0" fontId="20" fillId="0" borderId="5" xfId="2" applyNumberFormat="1" applyFont="1" applyFill="1" applyBorder="1" applyAlignment="1"/>
    <xf numFmtId="0" fontId="20" fillId="0" borderId="32" xfId="2" applyNumberFormat="1" applyFont="1" applyFill="1" applyBorder="1" applyAlignment="1"/>
    <xf numFmtId="2" fontId="24" fillId="8" borderId="95" xfId="2" applyNumberFormat="1" applyFont="1" applyFill="1" applyBorder="1" applyAlignment="1" applyProtection="1">
      <alignment horizontal="center" vertical="top" wrapText="1"/>
    </xf>
    <xf numFmtId="2" fontId="21" fillId="0" borderId="7" xfId="2" applyNumberFormat="1" applyFont="1" applyFill="1" applyBorder="1" applyAlignment="1">
      <alignment horizontal="center" vertical="top"/>
    </xf>
    <xf numFmtId="0" fontId="21" fillId="0" borderId="8" xfId="2" applyNumberFormat="1" applyFont="1" applyFill="1" applyBorder="1" applyAlignment="1">
      <alignment horizontal="center" wrapText="1"/>
    </xf>
    <xf numFmtId="0" fontId="20" fillId="0" borderId="85" xfId="2" applyNumberFormat="1" applyFont="1" applyFill="1" applyBorder="1" applyAlignment="1"/>
    <xf numFmtId="0" fontId="20" fillId="0" borderId="96" xfId="2" applyNumberFormat="1" applyFont="1" applyFill="1" applyBorder="1" applyAlignment="1"/>
    <xf numFmtId="0" fontId="20" fillId="0" borderId="97" xfId="2" applyNumberFormat="1" applyFont="1" applyFill="1" applyBorder="1" applyAlignment="1"/>
    <xf numFmtId="2" fontId="24" fillId="8" borderId="98" xfId="2" applyNumberFormat="1" applyFont="1" applyFill="1" applyBorder="1" applyAlignment="1" applyProtection="1">
      <alignment horizontal="center" vertical="top" wrapText="1"/>
    </xf>
    <xf numFmtId="2" fontId="21" fillId="0" borderId="99" xfId="2" applyNumberFormat="1" applyFont="1" applyFill="1" applyBorder="1" applyAlignment="1">
      <alignment horizontal="center" vertical="top"/>
    </xf>
    <xf numFmtId="0" fontId="21" fillId="0" borderId="85" xfId="2" applyNumberFormat="1" applyFont="1" applyFill="1" applyBorder="1" applyAlignment="1"/>
    <xf numFmtId="2" fontId="18" fillId="8" borderId="100" xfId="2" applyNumberFormat="1" applyFont="1" applyFill="1" applyBorder="1" applyAlignment="1" applyProtection="1">
      <alignment horizontal="center" vertical="top" wrapText="1"/>
    </xf>
    <xf numFmtId="0" fontId="20" fillId="0" borderId="93" xfId="2" applyNumberFormat="1" applyFont="1" applyFill="1" applyBorder="1" applyAlignment="1"/>
    <xf numFmtId="0" fontId="20" fillId="0" borderId="33" xfId="2" applyNumberFormat="1" applyFont="1" applyFill="1" applyBorder="1" applyAlignment="1"/>
    <xf numFmtId="2" fontId="21" fillId="0" borderId="10" xfId="2" applyNumberFormat="1" applyFont="1" applyFill="1" applyBorder="1" applyAlignment="1">
      <alignment horizontal="center" vertical="top"/>
    </xf>
    <xf numFmtId="0" fontId="21" fillId="0" borderId="8" xfId="2" applyNumberFormat="1" applyFont="1" applyFill="1" applyBorder="1" applyAlignment="1"/>
    <xf numFmtId="0" fontId="21" fillId="0" borderId="41" xfId="2" applyNumberFormat="1" applyFont="1" applyFill="1" applyBorder="1" applyAlignment="1"/>
    <xf numFmtId="0" fontId="21" fillId="0" borderId="101" xfId="2" applyNumberFormat="1" applyFont="1" applyFill="1" applyBorder="1" applyAlignment="1"/>
    <xf numFmtId="0" fontId="20" fillId="0" borderId="28" xfId="2" applyNumberFormat="1" applyFont="1" applyFill="1" applyBorder="1" applyAlignment="1"/>
    <xf numFmtId="0" fontId="20" fillId="0" borderId="34" xfId="2" applyNumberFormat="1" applyFont="1" applyFill="1" applyBorder="1" applyAlignment="1"/>
    <xf numFmtId="2" fontId="18" fillId="8" borderId="102" xfId="2" applyNumberFormat="1" applyFont="1" applyFill="1" applyBorder="1" applyAlignment="1" applyProtection="1">
      <alignment horizontal="center" vertical="top" wrapText="1"/>
    </xf>
    <xf numFmtId="2" fontId="21" fillId="0" borderId="35" xfId="2" applyNumberFormat="1" applyFont="1" applyFill="1" applyBorder="1" applyAlignment="1">
      <alignment horizontal="center" vertical="top"/>
    </xf>
    <xf numFmtId="0" fontId="20" fillId="0" borderId="39" xfId="2" applyNumberFormat="1" applyFont="1" applyFill="1" applyBorder="1" applyAlignment="1"/>
    <xf numFmtId="0" fontId="20" fillId="0" borderId="8" xfId="2" applyNumberFormat="1" applyFont="1" applyFill="1" applyBorder="1" applyAlignment="1"/>
    <xf numFmtId="0" fontId="20" fillId="0" borderId="81" xfId="2" applyNumberFormat="1" applyFont="1" applyFill="1" applyBorder="1" applyAlignment="1"/>
    <xf numFmtId="0" fontId="20" fillId="0" borderId="103" xfId="2" applyNumberFormat="1" applyFont="1" applyFill="1" applyBorder="1" applyAlignment="1"/>
    <xf numFmtId="0" fontId="20" fillId="0" borderId="63" xfId="2" applyNumberFormat="1" applyFont="1" applyFill="1" applyBorder="1" applyAlignment="1"/>
    <xf numFmtId="0" fontId="20" fillId="0" borderId="38" xfId="2" applyNumberFormat="1" applyFont="1" applyFill="1" applyBorder="1" applyAlignment="1"/>
    <xf numFmtId="2" fontId="21" fillId="0" borderId="104" xfId="2" applyNumberFormat="1" applyFont="1" applyFill="1" applyBorder="1" applyAlignment="1">
      <alignment horizontal="center" vertical="top"/>
    </xf>
    <xf numFmtId="0" fontId="21" fillId="0" borderId="27" xfId="2" applyNumberFormat="1" applyFont="1" applyFill="1" applyBorder="1" applyAlignment="1"/>
    <xf numFmtId="0" fontId="20" fillId="4" borderId="0" xfId="2" applyNumberFormat="1" applyFont="1" applyFill="1" applyBorder="1" applyAlignment="1" applyProtection="1">
      <alignment horizontal="left" vertical="top" wrapText="1"/>
      <protection locked="0"/>
    </xf>
    <xf numFmtId="0" fontId="10" fillId="4" borderId="0" xfId="2" applyNumberFormat="1" applyFont="1" applyFill="1" applyBorder="1" applyAlignment="1" applyProtection="1">
      <alignment horizontal="center" vertical="center"/>
    </xf>
    <xf numFmtId="0" fontId="21" fillId="7" borderId="105" xfId="2" applyFont="1" applyFill="1" applyBorder="1" applyAlignment="1">
      <alignment vertical="center"/>
    </xf>
    <xf numFmtId="0" fontId="21" fillId="7" borderId="106" xfId="2" applyFont="1" applyFill="1" applyBorder="1" applyAlignment="1">
      <alignment horizontal="center" vertical="center" wrapText="1"/>
    </xf>
    <xf numFmtId="0" fontId="21" fillId="7" borderId="107" xfId="2" applyFont="1" applyFill="1" applyBorder="1" applyAlignment="1">
      <alignment horizontal="center" vertical="center"/>
    </xf>
    <xf numFmtId="0" fontId="20" fillId="4" borderId="108" xfId="2" applyFont="1" applyFill="1" applyBorder="1" applyAlignment="1">
      <alignment vertical="top"/>
    </xf>
    <xf numFmtId="2" fontId="20" fillId="4" borderId="109" xfId="2" applyNumberFormat="1" applyFont="1" applyFill="1" applyBorder="1" applyAlignment="1">
      <alignment horizontal="center" vertical="top"/>
    </xf>
    <xf numFmtId="2" fontId="21" fillId="4" borderId="10" xfId="2" applyNumberFormat="1" applyFont="1" applyFill="1" applyBorder="1" applyAlignment="1" applyProtection="1">
      <alignment horizontal="center" vertical="top"/>
    </xf>
    <xf numFmtId="0" fontId="20" fillId="4" borderId="8" xfId="2" applyFont="1" applyFill="1" applyBorder="1" applyAlignment="1">
      <alignment vertical="top"/>
    </xf>
    <xf numFmtId="2" fontId="20" fillId="4" borderId="17" xfId="2" applyNumberFormat="1" applyFont="1" applyFill="1" applyBorder="1" applyAlignment="1">
      <alignment horizontal="center" vertical="top"/>
    </xf>
    <xf numFmtId="0" fontId="20" fillId="4" borderId="27" xfId="2" applyFont="1" applyFill="1" applyBorder="1" applyAlignment="1">
      <alignment vertical="top"/>
    </xf>
    <xf numFmtId="2" fontId="20" fillId="4" borderId="30" xfId="2" applyNumberFormat="1" applyFont="1" applyFill="1" applyBorder="1" applyAlignment="1">
      <alignment horizontal="center" vertical="top"/>
    </xf>
    <xf numFmtId="2" fontId="21" fillId="4" borderId="35" xfId="2" applyNumberFormat="1" applyFont="1" applyFill="1" applyBorder="1" applyAlignment="1" applyProtection="1">
      <alignment horizontal="center" vertical="top"/>
    </xf>
    <xf numFmtId="0" fontId="20" fillId="4" borderId="0" xfId="2" applyFont="1" applyFill="1" applyBorder="1" applyAlignment="1">
      <alignment vertical="top"/>
    </xf>
    <xf numFmtId="2" fontId="20" fillId="4" borderId="0" xfId="2" applyNumberFormat="1" applyFont="1" applyFill="1" applyBorder="1" applyAlignment="1">
      <alignment horizontal="center" vertical="center"/>
    </xf>
    <xf numFmtId="2" fontId="20" fillId="4" borderId="0" xfId="2" applyNumberFormat="1" applyFont="1" applyFill="1" applyBorder="1" applyAlignment="1">
      <alignment horizontal="center" vertical="top"/>
    </xf>
    <xf numFmtId="2" fontId="21" fillId="4" borderId="0" xfId="2" applyNumberFormat="1" applyFont="1" applyFill="1" applyBorder="1" applyAlignment="1" applyProtection="1">
      <alignment horizontal="center" vertical="top"/>
    </xf>
    <xf numFmtId="166" fontId="6" fillId="4" borderId="0" xfId="5" applyNumberFormat="1" applyFont="1" applyFill="1" applyBorder="1" applyAlignment="1" applyProtection="1">
      <alignment horizontal="center" vertical="center"/>
    </xf>
    <xf numFmtId="0" fontId="21" fillId="7" borderId="110" xfId="2" applyFont="1" applyFill="1" applyBorder="1" applyAlignment="1">
      <alignment vertical="center"/>
    </xf>
    <xf numFmtId="0" fontId="21" fillId="7" borderId="71" xfId="2" applyFont="1" applyFill="1" applyBorder="1" applyAlignment="1">
      <alignment horizontal="center" vertical="center"/>
    </xf>
    <xf numFmtId="0" fontId="20" fillId="0" borderId="8" xfId="2" applyNumberFormat="1" applyFont="1" applyFill="1" applyBorder="1" applyAlignment="1" applyProtection="1">
      <alignment horizontal="left" vertical="top"/>
      <protection locked="0"/>
    </xf>
    <xf numFmtId="0" fontId="20" fillId="4" borderId="9" xfId="2" applyNumberFormat="1" applyFont="1" applyFill="1" applyBorder="1" applyAlignment="1" applyProtection="1">
      <alignment horizontal="center" vertical="center"/>
      <protection locked="0"/>
    </xf>
    <xf numFmtId="0" fontId="20" fillId="4" borderId="10" xfId="2" applyNumberFormat="1" applyFont="1" applyFill="1" applyBorder="1" applyAlignment="1" applyProtection="1">
      <alignment horizontal="center" vertical="center"/>
      <protection locked="0"/>
    </xf>
    <xf numFmtId="2" fontId="20" fillId="4" borderId="9" xfId="2" applyNumberFormat="1" applyFont="1" applyFill="1" applyBorder="1" applyAlignment="1">
      <alignment horizontal="center" vertical="center"/>
    </xf>
    <xf numFmtId="2" fontId="21" fillId="4" borderId="10" xfId="2" applyNumberFormat="1" applyFont="1" applyFill="1" applyBorder="1" applyAlignment="1" applyProtection="1">
      <alignment horizontal="center" vertical="center"/>
    </xf>
    <xf numFmtId="0" fontId="41" fillId="0" borderId="111" xfId="2" applyFont="1" applyFill="1" applyBorder="1" applyAlignment="1">
      <alignment vertical="top"/>
    </xf>
    <xf numFmtId="2" fontId="36" fillId="4" borderId="73" xfId="2" applyNumberFormat="1" applyFont="1" applyFill="1" applyBorder="1" applyAlignment="1">
      <alignment horizontal="center" vertical="center"/>
    </xf>
    <xf numFmtId="2" fontId="36" fillId="4" borderId="75" xfId="2" applyNumberFormat="1" applyFont="1" applyFill="1" applyBorder="1" applyAlignment="1" applyProtection="1">
      <alignment horizontal="center" vertical="center"/>
    </xf>
    <xf numFmtId="2" fontId="20" fillId="4" borderId="9" xfId="2" applyNumberFormat="1" applyFont="1" applyFill="1" applyBorder="1" applyAlignment="1" applyProtection="1">
      <alignment horizontal="center" vertical="center"/>
      <protection locked="0"/>
    </xf>
    <xf numFmtId="2" fontId="21" fillId="4" borderId="10" xfId="2" applyNumberFormat="1" applyFont="1" applyFill="1" applyBorder="1" applyAlignment="1" applyProtection="1">
      <alignment horizontal="center" vertical="center"/>
      <protection locked="0"/>
    </xf>
    <xf numFmtId="0" fontId="41" fillId="4" borderId="112" xfId="2" applyFont="1" applyFill="1" applyBorder="1" applyAlignment="1">
      <alignment vertical="top"/>
    </xf>
    <xf numFmtId="2" fontId="36" fillId="4" borderId="89" xfId="2" applyNumberFormat="1" applyFont="1" applyFill="1" applyBorder="1" applyAlignment="1">
      <alignment horizontal="center" vertical="center"/>
    </xf>
    <xf numFmtId="2" fontId="36" fillId="4" borderId="113" xfId="2" applyNumberFormat="1" applyFont="1" applyFill="1" applyBorder="1" applyAlignment="1" applyProtection="1">
      <alignment horizontal="center" vertical="center"/>
    </xf>
    <xf numFmtId="0" fontId="41" fillId="4" borderId="0" xfId="2" applyFont="1" applyFill="1" applyBorder="1" applyAlignment="1">
      <alignment vertical="top"/>
    </xf>
    <xf numFmtId="0" fontId="36" fillId="4" borderId="0" xfId="2" applyFont="1" applyFill="1" applyBorder="1" applyAlignment="1">
      <alignment horizontal="center" vertical="center"/>
    </xf>
    <xf numFmtId="0" fontId="36" fillId="4" borderId="0" xfId="2" applyNumberFormat="1" applyFont="1" applyFill="1" applyBorder="1" applyAlignment="1" applyProtection="1">
      <alignment horizontal="center" vertical="center"/>
    </xf>
    <xf numFmtId="0" fontId="10" fillId="4" borderId="114" xfId="2" applyNumberFormat="1" applyFont="1" applyFill="1" applyBorder="1" applyAlignment="1" applyProtection="1">
      <alignment horizontal="center" vertical="center"/>
    </xf>
    <xf numFmtId="0" fontId="21" fillId="7" borderId="115" xfId="2" applyFont="1" applyFill="1" applyBorder="1" applyAlignment="1">
      <alignment vertical="center"/>
    </xf>
    <xf numFmtId="0" fontId="21" fillId="7" borderId="116" xfId="2" applyFont="1" applyFill="1" applyBorder="1" applyAlignment="1">
      <alignment horizontal="center" vertical="center"/>
    </xf>
    <xf numFmtId="0" fontId="20" fillId="4" borderId="117" xfId="2" applyFont="1" applyFill="1" applyBorder="1" applyAlignment="1">
      <alignment vertical="top"/>
    </xf>
    <xf numFmtId="2" fontId="20" fillId="4" borderId="109" xfId="2" applyNumberFormat="1" applyFont="1" applyFill="1" applyBorder="1" applyAlignment="1">
      <alignment horizontal="center" vertical="center"/>
    </xf>
    <xf numFmtId="2" fontId="21" fillId="4" borderId="58" xfId="2" applyNumberFormat="1" applyFont="1" applyFill="1" applyBorder="1" applyAlignment="1" applyProtection="1">
      <alignment horizontal="center" vertical="center"/>
    </xf>
    <xf numFmtId="0" fontId="20" fillId="4" borderId="52" xfId="2" applyFont="1" applyFill="1" applyBorder="1" applyAlignment="1">
      <alignment vertical="top"/>
    </xf>
    <xf numFmtId="2" fontId="20" fillId="4" borderId="17" xfId="2" applyNumberFormat="1" applyFont="1" applyFill="1" applyBorder="1" applyAlignment="1">
      <alignment horizontal="center" vertical="center"/>
    </xf>
    <xf numFmtId="0" fontId="41" fillId="4" borderId="118" xfId="2" applyFont="1" applyFill="1" applyBorder="1" applyAlignment="1">
      <alignment vertical="top"/>
    </xf>
    <xf numFmtId="0" fontId="36" fillId="4" borderId="119" xfId="2" applyNumberFormat="1" applyFont="1" applyFill="1" applyBorder="1" applyAlignment="1">
      <alignment horizontal="center" vertical="center"/>
    </xf>
    <xf numFmtId="2" fontId="36" fillId="4" borderId="120" xfId="2" applyNumberFormat="1" applyFont="1" applyFill="1" applyBorder="1" applyAlignment="1" applyProtection="1">
      <alignment horizontal="center" vertical="center"/>
    </xf>
    <xf numFmtId="0" fontId="20" fillId="0" borderId="52" xfId="2" applyNumberFormat="1" applyFont="1" applyFill="1" applyBorder="1" applyAlignment="1"/>
    <xf numFmtId="0" fontId="20" fillId="0" borderId="58" xfId="2" applyNumberFormat="1" applyFont="1" applyFill="1" applyBorder="1" applyAlignment="1"/>
    <xf numFmtId="0" fontId="23" fillId="4" borderId="52" xfId="2" applyNumberFormat="1" applyFont="1" applyFill="1" applyBorder="1" applyAlignment="1" applyProtection="1">
      <alignment horizontal="center" vertical="top" wrapText="1"/>
    </xf>
    <xf numFmtId="0" fontId="23" fillId="4" borderId="0" xfId="2" applyNumberFormat="1" applyFont="1" applyFill="1" applyBorder="1" applyAlignment="1" applyProtection="1">
      <alignment horizontal="center" vertical="top" wrapText="1"/>
    </xf>
    <xf numFmtId="0" fontId="23" fillId="4" borderId="58" xfId="2" applyNumberFormat="1" applyFont="1" applyFill="1" applyBorder="1" applyAlignment="1" applyProtection="1">
      <alignment horizontal="center" vertical="top" wrapText="1"/>
    </xf>
    <xf numFmtId="0" fontId="21" fillId="7" borderId="121" xfId="2" applyFont="1" applyFill="1" applyBorder="1" applyAlignment="1">
      <alignment horizontal="center" vertical="center" wrapText="1"/>
    </xf>
    <xf numFmtId="0" fontId="20" fillId="4" borderId="117" xfId="2" applyFont="1" applyFill="1" applyBorder="1" applyAlignment="1">
      <alignment horizontal="left" vertical="center"/>
    </xf>
    <xf numFmtId="2" fontId="21" fillId="4" borderId="122" xfId="2" applyNumberFormat="1" applyFont="1" applyFill="1" applyBorder="1" applyAlignment="1" applyProtection="1">
      <alignment horizontal="center" vertical="center"/>
    </xf>
    <xf numFmtId="0" fontId="20" fillId="4" borderId="52" xfId="2" applyFont="1" applyFill="1" applyBorder="1" applyAlignment="1">
      <alignment horizontal="left" vertical="center"/>
    </xf>
    <xf numFmtId="0" fontId="20" fillId="4" borderId="123" xfId="2" applyFont="1" applyFill="1" applyBorder="1" applyAlignment="1">
      <alignment horizontal="left" vertical="center"/>
    </xf>
    <xf numFmtId="2" fontId="20" fillId="4" borderId="124" xfId="2" applyNumberFormat="1" applyFont="1" applyFill="1" applyBorder="1" applyAlignment="1">
      <alignment horizontal="center" vertical="center"/>
    </xf>
    <xf numFmtId="2" fontId="21" fillId="4" borderId="125" xfId="2" applyNumberFormat="1" applyFont="1" applyFill="1" applyBorder="1" applyAlignment="1" applyProtection="1">
      <alignment horizontal="center" vertical="center"/>
    </xf>
    <xf numFmtId="2" fontId="36" fillId="4" borderId="119" xfId="2" applyNumberFormat="1" applyFont="1" applyFill="1" applyBorder="1" applyAlignment="1">
      <alignment horizontal="center" vertical="center"/>
    </xf>
    <xf numFmtId="0" fontId="42" fillId="4" borderId="0" xfId="2" applyNumberFormat="1" applyFont="1" applyFill="1" applyBorder="1" applyAlignment="1" applyProtection="1">
      <alignment horizontal="left" vertical="top" wrapText="1"/>
      <protection locked="0"/>
    </xf>
    <xf numFmtId="0" fontId="14" fillId="4" borderId="0" xfId="2" applyNumberFormat="1" applyFont="1" applyFill="1" applyBorder="1" applyAlignment="1" applyProtection="1">
      <alignment horizontal="left" vertical="top" wrapText="1"/>
      <protection locked="0"/>
    </xf>
    <xf numFmtId="0" fontId="43" fillId="4" borderId="0" xfId="2" applyNumberFormat="1" applyFont="1" applyFill="1" applyBorder="1" applyAlignment="1" applyProtection="1">
      <alignment horizontal="right" vertical="top" wrapText="1"/>
    </xf>
    <xf numFmtId="0" fontId="42" fillId="0" borderId="0" xfId="2" applyNumberFormat="1" applyFont="1" applyFill="1" applyBorder="1" applyAlignment="1"/>
    <xf numFmtId="0" fontId="6" fillId="4" borderId="0" xfId="2" quotePrefix="1" applyNumberFormat="1" applyFont="1" applyFill="1" applyBorder="1" applyAlignment="1" applyProtection="1">
      <alignment horizontal="right" vertical="top" wrapText="1"/>
      <protection locked="0"/>
    </xf>
    <xf numFmtId="0" fontId="43" fillId="4" borderId="0" xfId="2" applyNumberFormat="1" applyFont="1" applyFill="1" applyBorder="1" applyAlignment="1" applyProtection="1">
      <alignment horizontal="right" vertical="top" wrapText="1"/>
    </xf>
    <xf numFmtId="0" fontId="42" fillId="0" borderId="0" xfId="2" applyNumberFormat="1" applyFont="1" applyFill="1" applyBorder="1" applyAlignment="1"/>
    <xf numFmtId="0" fontId="42" fillId="4" borderId="0" xfId="2" applyNumberFormat="1" applyFont="1" applyFill="1" applyBorder="1" applyAlignment="1" applyProtection="1">
      <alignment horizontal="left" vertical="top"/>
      <protection locked="0"/>
    </xf>
    <xf numFmtId="0" fontId="10" fillId="4" borderId="0" xfId="2" applyNumberFormat="1" applyFont="1" applyFill="1" applyBorder="1" applyAlignment="1" applyProtection="1">
      <alignment horizontal="center" vertical="top"/>
    </xf>
    <xf numFmtId="0" fontId="21" fillId="7" borderId="126" xfId="2" applyFont="1" applyFill="1" applyBorder="1" applyAlignment="1">
      <alignment horizontal="center" vertical="center" wrapText="1"/>
    </xf>
    <xf numFmtId="0" fontId="21" fillId="7" borderId="127" xfId="2" applyFont="1" applyFill="1" applyBorder="1" applyAlignment="1">
      <alignment horizontal="center" vertical="center" wrapText="1"/>
    </xf>
    <xf numFmtId="0" fontId="21" fillId="7" borderId="70" xfId="2" applyFont="1" applyFill="1" applyBorder="1" applyAlignment="1">
      <alignment horizontal="center" vertical="center" wrapText="1"/>
    </xf>
    <xf numFmtId="0" fontId="21" fillId="7" borderId="128" xfId="2" applyFont="1" applyFill="1" applyBorder="1" applyAlignment="1">
      <alignment horizontal="center" vertical="center" wrapText="1"/>
    </xf>
    <xf numFmtId="0" fontId="21" fillId="7" borderId="69" xfId="2" applyFont="1" applyFill="1" applyBorder="1" applyAlignment="1">
      <alignment horizontal="center" vertical="center" wrapText="1"/>
    </xf>
    <xf numFmtId="0" fontId="21" fillId="7" borderId="129" xfId="2" applyFont="1" applyFill="1" applyBorder="1" applyAlignment="1">
      <alignment horizontal="center" vertical="center" wrapText="1"/>
    </xf>
    <xf numFmtId="0" fontId="21" fillId="7" borderId="130" xfId="2" applyFont="1" applyFill="1" applyBorder="1" applyAlignment="1">
      <alignment horizontal="center" vertical="center" wrapText="1"/>
    </xf>
    <xf numFmtId="0" fontId="21" fillId="7" borderId="131" xfId="2" applyFont="1" applyFill="1" applyBorder="1" applyAlignment="1">
      <alignment horizontal="center" vertical="center" wrapText="1"/>
    </xf>
    <xf numFmtId="0" fontId="21" fillId="7" borderId="132" xfId="2" applyFont="1" applyFill="1" applyBorder="1" applyAlignment="1">
      <alignment horizontal="center" vertical="center" wrapText="1"/>
    </xf>
    <xf numFmtId="0" fontId="21" fillId="7" borderId="124" xfId="2" applyFont="1" applyFill="1" applyBorder="1" applyAlignment="1">
      <alignment horizontal="center" vertical="center" wrapText="1"/>
    </xf>
    <xf numFmtId="0" fontId="21" fillId="7" borderId="124" xfId="2" applyFont="1" applyFill="1" applyBorder="1" applyAlignment="1">
      <alignment horizontal="center" vertical="center"/>
    </xf>
    <xf numFmtId="0" fontId="21" fillId="7" borderId="87" xfId="2" applyFont="1" applyFill="1" applyBorder="1" applyAlignment="1">
      <alignment horizontal="center" vertical="center" wrapText="1"/>
    </xf>
    <xf numFmtId="0" fontId="21" fillId="7" borderId="87" xfId="2" applyFont="1" applyFill="1" applyBorder="1" applyAlignment="1">
      <alignment horizontal="center" vertical="center"/>
    </xf>
    <xf numFmtId="0" fontId="21" fillId="7" borderId="133" xfId="2" applyFont="1" applyFill="1" applyBorder="1" applyAlignment="1">
      <alignment horizontal="center" vertical="center"/>
    </xf>
    <xf numFmtId="0" fontId="21" fillId="4" borderId="134" xfId="2" applyFont="1" applyFill="1" applyBorder="1" applyAlignment="1">
      <alignment horizontal="center" vertical="center" wrapText="1"/>
    </xf>
    <xf numFmtId="2" fontId="20" fillId="4" borderId="135" xfId="2" applyNumberFormat="1" applyFont="1" applyFill="1" applyBorder="1" applyAlignment="1">
      <alignment horizontal="center" vertical="center" wrapText="1"/>
    </xf>
    <xf numFmtId="2" fontId="21" fillId="4" borderId="135" xfId="2" applyNumberFormat="1" applyFont="1" applyFill="1" applyBorder="1" applyAlignment="1">
      <alignment horizontal="center" vertical="center" wrapText="1"/>
    </xf>
    <xf numFmtId="2" fontId="21" fillId="4" borderId="136" xfId="2" applyNumberFormat="1" applyFont="1" applyFill="1" applyBorder="1" applyAlignment="1" applyProtection="1">
      <alignment horizontal="center" vertical="center" wrapText="1"/>
    </xf>
    <xf numFmtId="0" fontId="20" fillId="0" borderId="132" xfId="2" applyNumberFormat="1" applyFont="1" applyFill="1" applyBorder="1" applyAlignment="1">
      <alignment vertical="center"/>
    </xf>
    <xf numFmtId="2" fontId="20" fillId="0" borderId="87" xfId="2" applyNumberFormat="1" applyFont="1" applyFill="1" applyBorder="1" applyAlignment="1">
      <alignment horizontal="center" vertical="center"/>
    </xf>
    <xf numFmtId="2" fontId="21" fillId="0" borderId="87" xfId="2" applyNumberFormat="1" applyFont="1" applyFill="1" applyBorder="1" applyAlignment="1">
      <alignment horizontal="center" vertical="center"/>
    </xf>
    <xf numFmtId="2" fontId="21" fillId="0" borderId="133" xfId="2" applyNumberFormat="1" applyFont="1" applyFill="1" applyBorder="1" applyAlignment="1">
      <alignment horizontal="center" vertical="center"/>
    </xf>
    <xf numFmtId="0" fontId="20" fillId="0" borderId="134" xfId="2" applyNumberFormat="1" applyFont="1" applyFill="1" applyBorder="1" applyAlignment="1">
      <alignment vertical="center"/>
    </xf>
    <xf numFmtId="2" fontId="20" fillId="0" borderId="135" xfId="2" applyNumberFormat="1" applyFont="1" applyFill="1" applyBorder="1" applyAlignment="1">
      <alignment horizontal="center" vertical="center"/>
    </xf>
    <xf numFmtId="2" fontId="21" fillId="0" borderId="135" xfId="2" applyNumberFormat="1" applyFont="1" applyFill="1" applyBorder="1" applyAlignment="1">
      <alignment horizontal="center" vertical="center"/>
    </xf>
    <xf numFmtId="2" fontId="21" fillId="0" borderId="136" xfId="2" applyNumberFormat="1" applyFont="1" applyFill="1" applyBorder="1" applyAlignment="1">
      <alignment horizontal="center" vertical="center"/>
    </xf>
    <xf numFmtId="0" fontId="10" fillId="0" borderId="0" xfId="2" applyNumberFormat="1" applyFont="1" applyFill="1" applyBorder="1" applyAlignment="1">
      <alignment vertical="center"/>
    </xf>
    <xf numFmtId="0" fontId="44" fillId="4" borderId="0" xfId="2" applyNumberFormat="1" applyFont="1" applyFill="1" applyBorder="1" applyAlignment="1" applyProtection="1">
      <alignment vertical="top"/>
      <protection locked="0"/>
    </xf>
    <xf numFmtId="0" fontId="26" fillId="4" borderId="0" xfId="2" applyNumberFormat="1" applyFont="1" applyFill="1" applyBorder="1" applyAlignment="1" applyProtection="1">
      <alignment horizontal="center" vertical="center"/>
    </xf>
    <xf numFmtId="0" fontId="20" fillId="4" borderId="0" xfId="2" applyNumberFormat="1" applyFont="1" applyFill="1" applyBorder="1" applyAlignment="1" applyProtection="1">
      <alignment horizontal="left" vertical="center" wrapText="1"/>
      <protection locked="0"/>
    </xf>
    <xf numFmtId="0" fontId="21" fillId="7" borderId="137" xfId="2" applyNumberFormat="1" applyFont="1" applyFill="1" applyBorder="1" applyAlignment="1" applyProtection="1">
      <alignment horizontal="left" vertical="center" wrapText="1"/>
    </xf>
    <xf numFmtId="0" fontId="21" fillId="7" borderId="116" xfId="2" applyFont="1" applyFill="1" applyBorder="1" applyAlignment="1">
      <alignment horizontal="center" vertical="center" wrapText="1"/>
    </xf>
    <xf numFmtId="0" fontId="20" fillId="0" borderId="138" xfId="2" applyFont="1" applyFill="1" applyBorder="1" applyAlignment="1">
      <alignment horizontal="left" vertical="top" wrapText="1"/>
    </xf>
    <xf numFmtId="2" fontId="20" fillId="0" borderId="87" xfId="2" applyNumberFormat="1" applyFont="1" applyFill="1" applyBorder="1" applyAlignment="1">
      <alignment horizontal="center" vertical="center" wrapText="1"/>
    </xf>
    <xf numFmtId="2" fontId="21" fillId="0" borderId="83" xfId="2" applyNumberFormat="1" applyFont="1" applyFill="1" applyBorder="1" applyAlignment="1">
      <alignment horizontal="center" vertical="center" wrapText="1"/>
    </xf>
    <xf numFmtId="0" fontId="21" fillId="7" borderId="138" xfId="2" applyNumberFormat="1" applyFont="1" applyFill="1" applyBorder="1" applyAlignment="1" applyProtection="1">
      <alignment horizontal="left" vertical="center" wrapText="1"/>
    </xf>
    <xf numFmtId="2" fontId="20" fillId="7" borderId="87" xfId="2" applyNumberFormat="1" applyFont="1" applyFill="1" applyBorder="1" applyAlignment="1" applyProtection="1">
      <alignment horizontal="center" vertical="center" wrapText="1"/>
      <protection locked="0"/>
    </xf>
    <xf numFmtId="2" fontId="21" fillId="7" borderId="83" xfId="2" applyNumberFormat="1" applyFont="1" applyFill="1" applyBorder="1" applyAlignment="1" applyProtection="1">
      <alignment horizontal="center" vertical="center" wrapText="1"/>
      <protection locked="0"/>
    </xf>
    <xf numFmtId="0" fontId="20" fillId="0" borderId="52" xfId="2" applyNumberFormat="1" applyFont="1" applyFill="1" applyBorder="1" applyAlignment="1" applyProtection="1">
      <alignment horizontal="left" vertical="top" wrapText="1"/>
      <protection locked="0"/>
    </xf>
    <xf numFmtId="2" fontId="20" fillId="0" borderId="17" xfId="2" applyNumberFormat="1" applyFont="1" applyFill="1" applyBorder="1" applyAlignment="1" applyProtection="1">
      <alignment horizontal="center" vertical="center" wrapText="1"/>
      <protection locked="0"/>
    </xf>
    <xf numFmtId="2" fontId="21" fillId="0" borderId="64" xfId="2" applyNumberFormat="1" applyFont="1" applyFill="1" applyBorder="1" applyAlignment="1" applyProtection="1">
      <alignment horizontal="center" vertical="center" wrapText="1"/>
      <protection locked="0"/>
    </xf>
    <xf numFmtId="0" fontId="20" fillId="0" borderId="139" xfId="2" applyFont="1" applyFill="1" applyBorder="1" applyAlignment="1">
      <alignment horizontal="left" vertical="top" wrapText="1"/>
    </xf>
    <xf numFmtId="2" fontId="20" fillId="0" borderId="119" xfId="2" applyNumberFormat="1" applyFont="1" applyFill="1" applyBorder="1" applyAlignment="1">
      <alignment horizontal="center" vertical="center" wrapText="1"/>
    </xf>
    <xf numFmtId="2" fontId="21" fillId="0" borderId="84" xfId="2" applyNumberFormat="1" applyFont="1" applyFill="1" applyBorder="1" applyAlignment="1">
      <alignment horizontal="center" vertical="center" wrapText="1"/>
    </xf>
    <xf numFmtId="0" fontId="20" fillId="0" borderId="0" xfId="2" applyFont="1" applyFill="1" applyBorder="1" applyAlignment="1">
      <alignment horizontal="left" vertical="top" wrapText="1"/>
    </xf>
    <xf numFmtId="0" fontId="20" fillId="0" borderId="0" xfId="2" applyNumberFormat="1" applyFont="1" applyFill="1" applyBorder="1" applyAlignment="1" applyProtection="1">
      <alignment horizontal="left" vertical="top" wrapText="1"/>
      <protection locked="0"/>
    </xf>
    <xf numFmtId="0" fontId="21" fillId="0" borderId="114" xfId="2" applyNumberFormat="1" applyFont="1" applyFill="1" applyBorder="1" applyAlignment="1">
      <alignment horizontal="center"/>
    </xf>
    <xf numFmtId="0" fontId="21" fillId="7" borderId="140" xfId="2" applyNumberFormat="1" applyFont="1" applyFill="1" applyBorder="1" applyAlignment="1" applyProtection="1">
      <alignment horizontal="center" vertical="center" wrapText="1"/>
    </xf>
    <xf numFmtId="0" fontId="21" fillId="7" borderId="121" xfId="2" applyNumberFormat="1" applyFont="1" applyFill="1" applyBorder="1" applyAlignment="1" applyProtection="1">
      <alignment horizontal="center" vertical="center" wrapText="1"/>
    </xf>
    <xf numFmtId="0" fontId="20" fillId="7" borderId="141" xfId="2" applyNumberFormat="1" applyFont="1" applyFill="1" applyBorder="1" applyAlignment="1" applyProtection="1">
      <alignment horizontal="center" vertical="center" wrapText="1"/>
    </xf>
    <xf numFmtId="0" fontId="21" fillId="7" borderId="142" xfId="2" applyFont="1" applyFill="1" applyBorder="1" applyAlignment="1">
      <alignment horizontal="center" vertical="center" wrapText="1"/>
    </xf>
    <xf numFmtId="0" fontId="20" fillId="7" borderId="142" xfId="2" applyFont="1" applyFill="1" applyBorder="1" applyAlignment="1">
      <alignment horizontal="center" vertical="center" wrapText="1"/>
    </xf>
    <xf numFmtId="0" fontId="21" fillId="7" borderId="141" xfId="2" applyNumberFormat="1" applyFont="1" applyFill="1" applyBorder="1" applyAlignment="1" applyProtection="1">
      <alignment horizontal="center" vertical="center" wrapText="1"/>
    </xf>
    <xf numFmtId="2" fontId="20" fillId="0" borderId="109" xfId="2" applyNumberFormat="1" applyFont="1" applyFill="1" applyBorder="1" applyAlignment="1">
      <alignment horizontal="center" vertical="center" wrapText="1"/>
    </xf>
    <xf numFmtId="2" fontId="21" fillId="0" borderId="143" xfId="2" applyNumberFormat="1" applyFont="1" applyFill="1" applyBorder="1" applyAlignment="1">
      <alignment horizontal="center" vertical="center" wrapText="1"/>
    </xf>
    <xf numFmtId="0" fontId="20" fillId="0" borderId="4" xfId="2" applyNumberFormat="1" applyFont="1" applyFill="1" applyBorder="1" applyAlignment="1"/>
    <xf numFmtId="0" fontId="20" fillId="0" borderId="7" xfId="2" applyNumberFormat="1" applyFont="1" applyFill="1" applyBorder="1" applyAlignment="1"/>
    <xf numFmtId="0" fontId="20" fillId="0" borderId="10" xfId="2" applyNumberFormat="1" applyFont="1" applyFill="1" applyBorder="1" applyAlignment="1"/>
    <xf numFmtId="0" fontId="4" fillId="0" borderId="8" xfId="2" applyNumberFormat="1" applyFont="1" applyFill="1" applyBorder="1" applyAlignment="1">
      <alignment horizontal="center" wrapText="1"/>
    </xf>
    <xf numFmtId="0" fontId="4" fillId="0" borderId="0" xfId="2" applyNumberFormat="1" applyFont="1" applyFill="1" applyBorder="1" applyAlignment="1">
      <alignment horizontal="center" wrapText="1"/>
    </xf>
    <xf numFmtId="0" fontId="4" fillId="0" borderId="10" xfId="2" applyNumberFormat="1" applyFont="1" applyFill="1" applyBorder="1" applyAlignment="1">
      <alignment horizontal="center" wrapText="1"/>
    </xf>
    <xf numFmtId="0" fontId="46" fillId="0" borderId="8" xfId="9" applyNumberFormat="1" applyFont="1" applyFill="1" applyBorder="1" applyAlignment="1" applyProtection="1">
      <alignment horizontal="center"/>
    </xf>
    <xf numFmtId="0" fontId="46" fillId="0" borderId="0" xfId="9" applyNumberFormat="1" applyFont="1" applyFill="1" applyBorder="1" applyAlignment="1" applyProtection="1">
      <alignment horizontal="center"/>
    </xf>
    <xf numFmtId="0" fontId="46" fillId="0" borderId="10" xfId="9" applyNumberFormat="1" applyFont="1" applyFill="1" applyBorder="1" applyAlignment="1" applyProtection="1">
      <alignment horizontal="center"/>
    </xf>
    <xf numFmtId="0" fontId="20" fillId="0" borderId="27" xfId="2" applyNumberFormat="1" applyFont="1" applyFill="1" applyBorder="1" applyAlignment="1"/>
    <xf numFmtId="0" fontId="20" fillId="0" borderId="35" xfId="2" applyNumberFormat="1" applyFont="1" applyFill="1" applyBorder="1" applyAlignment="1"/>
    <xf numFmtId="0" fontId="17" fillId="0" borderId="0" xfId="0" applyFont="1"/>
    <xf numFmtId="0" fontId="47" fillId="0" borderId="0" xfId="9" applyFont="1" applyAlignment="1" applyProtection="1"/>
  </cellXfs>
  <cellStyles count="10">
    <cellStyle name="Hipervínculo" xfId="9" builtinId="8"/>
    <cellStyle name="Normal" xfId="0" builtinId="0"/>
    <cellStyle name="Normal 2" xfId="2"/>
    <cellStyle name="Normal 2 2" xfId="1"/>
    <cellStyle name="Normal 3 2" xfId="6"/>
    <cellStyle name="Normal 3 3" xfId="3"/>
    <cellStyle name="Normal 3 3 2" xfId="4"/>
    <cellStyle name="Normal_producto intermedio 42-04 2" xfId="5"/>
    <cellStyle name="Porcentaje 2" xfId="7"/>
    <cellStyle name="Porcentaje 2 2" xfId="8"/>
  </cellStyles>
  <dxfs count="48"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26" Type="http://schemas.openxmlformats.org/officeDocument/2006/relationships/externalLink" Target="externalLinks/externalLink9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3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7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6.xml"/><Relationship Id="rId28" Type="http://schemas.openxmlformats.org/officeDocument/2006/relationships/externalLink" Target="externalLinks/externalLink11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2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5.xml"/><Relationship Id="rId27" Type="http://schemas.openxmlformats.org/officeDocument/2006/relationships/externalLink" Target="externalLinks/externalLink10.xml"/><Relationship Id="rId30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152400</xdr:colOff>
          <xdr:row>53</xdr:row>
          <xdr:rowOff>323850</xdr:rowOff>
        </xdr:from>
        <xdr:to>
          <xdr:col>6</xdr:col>
          <xdr:colOff>1200150</xdr:colOff>
          <xdr:row>70</xdr:row>
          <xdr:rowOff>9525</xdr:rowOff>
        </xdr:to>
        <xdr:sp macro="" textlink="">
          <xdr:nvSpPr>
            <xdr:cNvPr id="4097" name="Object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123826</xdr:colOff>
      <xdr:row>45</xdr:row>
      <xdr:rowOff>586317</xdr:rowOff>
    </xdr:from>
    <xdr:to>
      <xdr:col>6</xdr:col>
      <xdr:colOff>1495425</xdr:colOff>
      <xdr:row>62</xdr:row>
      <xdr:rowOff>76201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785C2B03-4C7A-4EAE-BCBC-87B492F6A12F}"/>
            </a:ext>
          </a:extLst>
        </xdr:cNvPr>
        <xdr:cNvSpPr txBox="1"/>
      </xdr:nvSpPr>
      <xdr:spPr>
        <a:xfrm>
          <a:off x="123826" y="11159067"/>
          <a:ext cx="10106024" cy="349038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just"/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● CÍTRICOS (</a:t>
          </a:r>
          <a:r>
            <a:rPr lang="es-ES" sz="1100" b="1" i="1">
              <a:solidFill>
                <a:srgbClr val="FF0000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▼</a:t>
          </a:r>
          <a:r>
            <a:rPr lang="es-ES" sz="1100" b="1">
              <a:solidFill>
                <a:srgbClr val="00B050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▲</a:t>
          </a:r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):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Continúan las bajadas de los precios en origen en los productos de referencia del sector,</a:t>
          </a:r>
          <a:r>
            <a:rPr lang="es-ES" sz="1100" baseline="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bajan todos menos la </a:t>
          </a:r>
          <a:r>
            <a:rPr lang="es-ES" sz="1100" b="1" i="1" baseline="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clementina</a:t>
          </a:r>
          <a:r>
            <a:rPr lang="es-ES" sz="1100" baseline="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que rompe la tendencia con una subida de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 </a:t>
          </a:r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(0,56 %)</a:t>
          </a:r>
          <a:r>
            <a:rPr lang="es-E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algn="just"/>
          <a:endParaRPr lang="es-ES" sz="1100">
            <a:solidFill>
              <a:schemeClr val="dk1"/>
            </a:solidFill>
            <a:effectLst/>
            <a:latin typeface="Verdana" panose="020B0604030504040204" pitchFamily="34" charset="0"/>
            <a:ea typeface="Verdana" panose="020B0604030504040204" pitchFamily="34" charset="0"/>
            <a:cs typeface="+mn-cs"/>
          </a:endParaRPr>
        </a:p>
        <a:p>
          <a:pPr algn="just"/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● FRUTA DE PEPITA (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=</a:t>
          </a:r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): </a:t>
          </a:r>
          <a:r>
            <a:rPr lang="es-ES" sz="1100" b="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E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stabilidad en esta posición comercial esta semana, donde solo se aprecia una mínima bajada del precio medio nacional de la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manzana golden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(-0,73%).</a:t>
          </a:r>
        </a:p>
        <a:p>
          <a:pPr algn="just"/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 </a:t>
          </a:r>
        </a:p>
        <a:p>
          <a:pPr algn="just"/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● OTRAS FRUTAS (</a:t>
          </a:r>
          <a:r>
            <a:rPr lang="es-ES" sz="1100" b="1">
              <a:solidFill>
                <a:srgbClr val="00B050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▲</a:t>
          </a:r>
          <a:r>
            <a:rPr lang="es-ES" sz="1100" b="1" i="1">
              <a:solidFill>
                <a:srgbClr val="FF0000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▼</a:t>
          </a:r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):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Fuerte subida del</a:t>
          </a:r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caqui</a:t>
          </a:r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(11,18 %)</a:t>
          </a:r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al quedar circunscrita exclusivamente su cotización a los mercados andaluces, al tiempo que también se incrementa ligeramente el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aguacate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(0,98 %). Cede ligeramente el precio del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plátano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(-0,90%) —por la variación de cantidades por categoría, dado que los precios por categoría no se modificaron— en esta época de baja demanda.</a:t>
          </a:r>
          <a:r>
            <a:rPr lang="es-ES" sz="1100" baseline="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Continua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estable la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granada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.</a:t>
          </a:r>
        </a:p>
        <a:p>
          <a:pPr algn="just"/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 </a:t>
          </a:r>
        </a:p>
        <a:p>
          <a:pPr algn="just"/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● HORTALIZAS (</a:t>
          </a:r>
          <a:r>
            <a:rPr lang="es-ES" sz="1100" b="1">
              <a:solidFill>
                <a:srgbClr val="00B050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▲</a:t>
          </a:r>
          <a:r>
            <a:rPr lang="es-ES" sz="1100" b="1" i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▼</a:t>
          </a:r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):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El precio del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calabacín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prácticamente se duplica (93,93%).Subida</a:t>
          </a:r>
          <a:r>
            <a:rPr lang="es-ES" sz="1100" baseline="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importante del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brócoli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(24,81%). Ligero ajuste al alzade la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patata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(1,10%).</a:t>
          </a:r>
        </a:p>
        <a:p>
          <a:pPr algn="just"/>
          <a:endParaRPr lang="es-ES" sz="1100">
            <a:solidFill>
              <a:schemeClr val="dk1"/>
            </a:solidFill>
            <a:effectLst/>
            <a:latin typeface="Verdana" panose="020B0604030504040204" pitchFamily="34" charset="0"/>
            <a:ea typeface="Verdana" panose="020B0604030504040204" pitchFamily="34" charset="0"/>
            <a:cs typeface="+mn-cs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45</xdr:row>
          <xdr:rowOff>180975</xdr:rowOff>
        </xdr:from>
        <xdr:to>
          <xdr:col>6</xdr:col>
          <xdr:colOff>1314450</xdr:colOff>
          <xdr:row>67</xdr:row>
          <xdr:rowOff>0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4S53%20REV1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RG2200-05/BOLETIN/SEMANA10-05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Pag18-21%20S5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10%20Precios%20coyunturales\1%20Agr&#237;colas\Frutas%20y%20Hortalizas\RG2200-10\Base\SEMANA%201833\BOLETIN\a&#241;o2017\SEMANA%208%202017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RG2200-05\CCAA\MAPA-FH-1005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PAG5S53%20REV1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10%20Precios%20coyunturales/1%20Agr&#237;colas/Frutas%20y%20Hortalizas/RG2200-10/Base/SEMANA%201833/BOLETIN/a&#241;o2017/SEMANA%208%202017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Pag7%20S53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10%20Precios%20coyunturales\1%20Agr&#237;colas\Frutas%20y%20Hortalizas\RG2200-10\Base\SEMANA%201833\BOLETIN\a&#241;o2017\SEMANA%208%202017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pag9-13s53%20rev1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pag14-17s5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ág. 4"/>
    </sheetNames>
    <sheetDataSet>
      <sheetData sheetId="0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CIOS CE"/>
      <sheetName val="Email CCAA"/>
    </sheetNames>
    <sheetDataSet>
      <sheetData sheetId="0"/>
      <sheetData sheetId="1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ág. 18"/>
      <sheetName val="Pág. 19"/>
      <sheetName val="Pág. 20"/>
      <sheetName val="Pág. 21"/>
    </sheetNames>
    <sheetDataSet>
      <sheetData sheetId="0"/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sa del ajo"/>
      <sheetName val="COMITE FIE"/>
      <sheetName val="CCAA"/>
      <sheetName val="PRECIOS CE"/>
      <sheetName val="ISC FRUTAS"/>
      <sheetName val="ISCHORTALIZAS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ail CCAA"/>
    </sheetNames>
    <sheetDataSet>
      <sheetData sheetId="0">
        <row r="3">
          <cell r="B3" t="str">
            <v>DE: MINISTERIO  AGRICULTURA, PESCA  Y  ALIMENTACION. ESPAÑA</v>
          </cell>
        </row>
        <row r="4">
          <cell r="B4" t="str">
            <v>A:   D.G. AGRI DIVISION DE FRUTAS Y HORTALIZAS</v>
          </cell>
        </row>
        <row r="5">
          <cell r="B5" t="str">
            <v xml:space="preserve">        COMUNIDAD ECONOMICA.BRUSELAS.</v>
          </cell>
        </row>
        <row r="6">
          <cell r="B6" t="str">
            <v xml:space="preserve">  Aplicación Rgtos C.E. 2.200/96, 659/97 y 877/04. Cotizaciones en Euros/100Kg.,a salida de </v>
          </cell>
        </row>
        <row r="7">
          <cell r="B7" t="str">
            <v xml:space="preserve">  agrupación de productores, envasado.</v>
          </cell>
        </row>
        <row r="9">
          <cell r="B9" t="str">
            <v>I:FRUTAS</v>
          </cell>
        </row>
        <row r="11">
          <cell r="C11" t="str">
            <v xml:space="preserve">   PERIODO DEL 7 AL 13 DE MARZO DE 2005</v>
          </cell>
        </row>
        <row r="13">
          <cell r="B13" t="str">
            <v xml:space="preserve">I-1 CITRICOS </v>
          </cell>
        </row>
        <row r="16">
          <cell r="B16" t="str">
            <v>PRODUCTO</v>
          </cell>
          <cell r="C16" t="str">
            <v>MERCADO</v>
          </cell>
          <cell r="D16" t="str">
            <v xml:space="preserve">VARIEDAD </v>
          </cell>
          <cell r="E16" t="str">
            <v>CAT.</v>
          </cell>
          <cell r="F16" t="str">
            <v>CALIBRE</v>
          </cell>
          <cell r="G16">
            <v>0</v>
          </cell>
          <cell r="I16" t="str">
            <v>DIA/MES</v>
          </cell>
        </row>
        <row r="17">
          <cell r="D17" t="str">
            <v>O TIPO</v>
          </cell>
          <cell r="F17" t="str">
            <v>mm.</v>
          </cell>
          <cell r="G17">
            <v>38418</v>
          </cell>
          <cell r="H17">
            <v>38419</v>
          </cell>
          <cell r="I17">
            <v>38420</v>
          </cell>
          <cell r="J17">
            <v>38421</v>
          </cell>
          <cell r="K17">
            <v>38422</v>
          </cell>
        </row>
        <row r="19">
          <cell r="B19" t="str">
            <v>LIMON</v>
          </cell>
          <cell r="C19" t="str">
            <v>Alicante</v>
          </cell>
          <cell r="E19" t="str">
            <v>I</v>
          </cell>
          <cell r="F19" t="str">
            <v>1-3</v>
          </cell>
          <cell r="G19">
            <v>68.582036746680714</v>
          </cell>
          <cell r="H19">
            <v>67.996375478328417</v>
          </cell>
          <cell r="I19">
            <v>67.223499502871235</v>
          </cell>
          <cell r="J19">
            <v>66.610862564525434</v>
          </cell>
          <cell r="K19">
            <v>67.485519435311645</v>
          </cell>
        </row>
        <row r="20">
          <cell r="C20" t="str">
            <v>Murcia</v>
          </cell>
          <cell r="E20" t="str">
            <v>I</v>
          </cell>
          <cell r="F20" t="str">
            <v>1-3</v>
          </cell>
          <cell r="G20">
            <v>80</v>
          </cell>
          <cell r="H20">
            <v>80</v>
          </cell>
          <cell r="I20">
            <v>80</v>
          </cell>
          <cell r="J20">
            <v>80</v>
          </cell>
          <cell r="K20">
            <v>80</v>
          </cell>
        </row>
        <row r="23">
          <cell r="B23" t="str">
            <v>MANDARINA</v>
          </cell>
          <cell r="C23" t="str">
            <v>Castellon</v>
          </cell>
          <cell r="E23" t="str">
            <v>I</v>
          </cell>
          <cell r="F23" t="str">
            <v>1X2</v>
          </cell>
          <cell r="G23">
            <v>49.6</v>
          </cell>
          <cell r="H23" t="str">
            <v>-</v>
          </cell>
          <cell r="I23" t="str">
            <v>-</v>
          </cell>
          <cell r="J23">
            <v>49.343181818181819</v>
          </cell>
          <cell r="K23" t="str">
            <v>-</v>
          </cell>
        </row>
        <row r="24">
          <cell r="C24" t="str">
            <v>Valencia</v>
          </cell>
          <cell r="E24" t="str">
            <v>I</v>
          </cell>
          <cell r="F24" t="str">
            <v>1X2</v>
          </cell>
          <cell r="G24">
            <v>53.943358255489954</v>
          </cell>
          <cell r="H24">
            <v>54.889358396636062</v>
          </cell>
          <cell r="I24">
            <v>53.978908636470521</v>
          </cell>
          <cell r="J24">
            <v>53.239904134003645</v>
          </cell>
          <cell r="K24">
            <v>52.332731165810898</v>
          </cell>
        </row>
        <row r="27">
          <cell r="B27" t="str">
            <v>NARANJA</v>
          </cell>
          <cell r="C27" t="str">
            <v>Alicante</v>
          </cell>
          <cell r="D27" t="str">
            <v>Navel</v>
          </cell>
          <cell r="E27" t="str">
            <v>I</v>
          </cell>
          <cell r="F27" t="str">
            <v>2-4</v>
          </cell>
          <cell r="G27">
            <v>39</v>
          </cell>
          <cell r="H27" t="str">
            <v>-</v>
          </cell>
          <cell r="I27">
            <v>40</v>
          </cell>
          <cell r="J27" t="str">
            <v>-</v>
          </cell>
          <cell r="K27">
            <v>40</v>
          </cell>
        </row>
        <row r="28">
          <cell r="C28" t="str">
            <v>Alicante</v>
          </cell>
          <cell r="D28" t="str">
            <v>Navel Late</v>
          </cell>
          <cell r="F28" t="str">
            <v>2-4</v>
          </cell>
          <cell r="G28" t="str">
            <v>-</v>
          </cell>
          <cell r="H28" t="str">
            <v>-</v>
          </cell>
          <cell r="I28">
            <v>48.39685420447671</v>
          </cell>
          <cell r="J28" t="str">
            <v>-</v>
          </cell>
          <cell r="K28" t="str">
            <v>-</v>
          </cell>
        </row>
        <row r="29">
          <cell r="C29" t="str">
            <v>Alicante</v>
          </cell>
          <cell r="D29" t="str">
            <v>Salustiana</v>
          </cell>
          <cell r="E29" t="str">
            <v>I</v>
          </cell>
          <cell r="F29" t="str">
            <v>2-4</v>
          </cell>
          <cell r="G29">
            <v>44.54545454545454</v>
          </cell>
          <cell r="H29">
            <v>43.80952380952381</v>
          </cell>
          <cell r="I29">
            <v>45</v>
          </cell>
          <cell r="J29">
            <v>45</v>
          </cell>
          <cell r="K29">
            <v>45</v>
          </cell>
        </row>
        <row r="30">
          <cell r="C30" t="str">
            <v>Sevilla</v>
          </cell>
          <cell r="D30" t="str">
            <v>Salustiana</v>
          </cell>
          <cell r="E30" t="str">
            <v>I</v>
          </cell>
          <cell r="F30" t="str">
            <v>2-4</v>
          </cell>
          <cell r="G30">
            <v>34</v>
          </cell>
          <cell r="H30">
            <v>33.879586183503875</v>
          </cell>
          <cell r="I30">
            <v>33</v>
          </cell>
          <cell r="J30">
            <v>32.764247150569886</v>
          </cell>
          <cell r="K30" t="str">
            <v>-</v>
          </cell>
        </row>
        <row r="31">
          <cell r="C31" t="str">
            <v>Valencia</v>
          </cell>
          <cell r="D31" t="str">
            <v>Lane Late</v>
          </cell>
          <cell r="E31" t="str">
            <v>I</v>
          </cell>
          <cell r="F31" t="str">
            <v>2-4</v>
          </cell>
          <cell r="G31">
            <v>49.623100000000001</v>
          </cell>
          <cell r="H31">
            <v>50.596499999999999</v>
          </cell>
          <cell r="I31">
            <v>50.475999999999999</v>
          </cell>
          <cell r="J31">
            <v>49.391777777777776</v>
          </cell>
          <cell r="K31">
            <v>48.95069565217392</v>
          </cell>
        </row>
        <row r="32">
          <cell r="C32" t="str">
            <v>Valencia</v>
          </cell>
          <cell r="D32" t="str">
            <v>Navel</v>
          </cell>
          <cell r="E32" t="str">
            <v>I</v>
          </cell>
          <cell r="F32" t="str">
            <v>2-4</v>
          </cell>
          <cell r="G32">
            <v>43.551499999999997</v>
          </cell>
          <cell r="H32">
            <v>43.9465</v>
          </cell>
          <cell r="I32">
            <v>45.418399999999998</v>
          </cell>
          <cell r="J32">
            <v>45.263200000000005</v>
          </cell>
          <cell r="K32">
            <v>45.75</v>
          </cell>
        </row>
        <row r="33">
          <cell r="C33" t="str">
            <v>Valencia</v>
          </cell>
          <cell r="D33" t="str">
            <v>Navel Late</v>
          </cell>
          <cell r="E33" t="str">
            <v>I</v>
          </cell>
          <cell r="F33" t="str">
            <v>2-4</v>
          </cell>
          <cell r="G33">
            <v>55.656382335148223</v>
          </cell>
          <cell r="H33">
            <v>54.153199999999998</v>
          </cell>
          <cell r="I33">
            <v>54.048531289910599</v>
          </cell>
          <cell r="J33">
            <v>53.078105263157894</v>
          </cell>
          <cell r="K33">
            <v>52.043666666666667</v>
          </cell>
        </row>
        <row r="34">
          <cell r="C34" t="str">
            <v>Valencia</v>
          </cell>
          <cell r="D34" t="str">
            <v>Salustiana</v>
          </cell>
          <cell r="E34" t="str">
            <v>I</v>
          </cell>
          <cell r="F34" t="str">
            <v>2-4</v>
          </cell>
          <cell r="G34">
            <v>46.620899999999999</v>
          </cell>
          <cell r="H34" t="str">
            <v>-</v>
          </cell>
          <cell r="I34">
            <v>47.335727272727269</v>
          </cell>
          <cell r="J34">
            <v>47.777777777777779</v>
          </cell>
          <cell r="K34">
            <v>46</v>
          </cell>
        </row>
        <row r="38">
          <cell r="B38" t="str">
            <v>I-2 FRUTAS DE PEPITA</v>
          </cell>
        </row>
        <row r="39">
          <cell r="J39">
            <v>0</v>
          </cell>
        </row>
        <row r="41">
          <cell r="B41" t="str">
            <v>PRODUCTO</v>
          </cell>
          <cell r="C41" t="str">
            <v xml:space="preserve"> MERCADO</v>
          </cell>
          <cell r="D41" t="str">
            <v xml:space="preserve">VARIEDAD </v>
          </cell>
          <cell r="E41" t="str">
            <v>CAT.</v>
          </cell>
          <cell r="F41" t="str">
            <v>CALIBRE</v>
          </cell>
          <cell r="I41" t="str">
            <v>DIA/MES</v>
          </cell>
        </row>
        <row r="42">
          <cell r="D42" t="str">
            <v>O TIPO</v>
          </cell>
          <cell r="F42" t="str">
            <v>mm.</v>
          </cell>
          <cell r="G42">
            <v>38418</v>
          </cell>
          <cell r="H42">
            <v>38419</v>
          </cell>
          <cell r="I42">
            <v>38420</v>
          </cell>
          <cell r="J42">
            <v>38421</v>
          </cell>
          <cell r="K42">
            <v>38422</v>
          </cell>
        </row>
        <row r="43">
          <cell r="C43">
            <v>0</v>
          </cell>
          <cell r="D43">
            <v>0</v>
          </cell>
          <cell r="E43">
            <v>0</v>
          </cell>
          <cell r="F43">
            <v>0</v>
          </cell>
        </row>
        <row r="44">
          <cell r="B44" t="str">
            <v>AGUACATE</v>
          </cell>
          <cell r="C44" t="str">
            <v>Granada</v>
          </cell>
          <cell r="D44" t="str">
            <v>Hass</v>
          </cell>
          <cell r="E44" t="str">
            <v>I</v>
          </cell>
          <cell r="F44" t="str">
            <v>160-200</v>
          </cell>
          <cell r="G44" t="str">
            <v>-</v>
          </cell>
          <cell r="H44" t="str">
            <v>-</v>
          </cell>
          <cell r="I44">
            <v>220.68965517241381</v>
          </cell>
          <cell r="J44">
            <v>207.24377775099316</v>
          </cell>
          <cell r="K44">
            <v>192.28358577834268</v>
          </cell>
        </row>
        <row r="47">
          <cell r="B47" t="str">
            <v>MANZANA</v>
          </cell>
          <cell r="C47" t="str">
            <v>Girona</v>
          </cell>
          <cell r="D47" t="str">
            <v>Fuji</v>
          </cell>
          <cell r="E47" t="str">
            <v>I</v>
          </cell>
          <cell r="F47" t="str">
            <v>70-80</v>
          </cell>
          <cell r="G47">
            <v>63.478260869565226</v>
          </cell>
          <cell r="H47" t="str">
            <v>-</v>
          </cell>
          <cell r="I47">
            <v>62.89</v>
          </cell>
          <cell r="J47">
            <v>64.761904761904759</v>
          </cell>
          <cell r="K47">
            <v>64.251177211293609</v>
          </cell>
        </row>
        <row r="48">
          <cell r="C48" t="str">
            <v>Girona</v>
          </cell>
          <cell r="D48" t="str">
            <v>Gala</v>
          </cell>
          <cell r="E48" t="str">
            <v>I</v>
          </cell>
          <cell r="F48" t="str">
            <v>70-80</v>
          </cell>
          <cell r="G48">
            <v>64.539440639269401</v>
          </cell>
          <cell r="H48">
            <v>65.074612068965521</v>
          </cell>
          <cell r="I48">
            <v>63.2</v>
          </cell>
          <cell r="J48">
            <v>64</v>
          </cell>
          <cell r="K48">
            <v>63.571428571428577</v>
          </cell>
        </row>
        <row r="49">
          <cell r="C49" t="str">
            <v>Girona</v>
          </cell>
          <cell r="D49" t="str">
            <v>Golden Delicious</v>
          </cell>
          <cell r="E49" t="str">
            <v>I</v>
          </cell>
          <cell r="F49" t="str">
            <v>70-80</v>
          </cell>
          <cell r="G49">
            <v>54.820554978635393</v>
          </cell>
          <cell r="H49">
            <v>54.857078739936604</v>
          </cell>
          <cell r="I49">
            <v>53.943834971407099</v>
          </cell>
          <cell r="J49">
            <v>53.573399846211231</v>
          </cell>
          <cell r="K49">
            <v>53.16002386903056</v>
          </cell>
        </row>
        <row r="50">
          <cell r="C50" t="str">
            <v>Girona</v>
          </cell>
          <cell r="D50" t="str">
            <v>Granny Smith</v>
          </cell>
          <cell r="E50" t="str">
            <v>I</v>
          </cell>
          <cell r="F50" t="str">
            <v>70-80</v>
          </cell>
          <cell r="G50" t="str">
            <v>-</v>
          </cell>
          <cell r="H50" t="str">
            <v>-</v>
          </cell>
          <cell r="I50">
            <v>62.484210526315792</v>
          </cell>
          <cell r="J50">
            <v>62.72727272727272</v>
          </cell>
          <cell r="K50">
            <v>62.732609937178758</v>
          </cell>
        </row>
        <row r="51">
          <cell r="C51" t="str">
            <v>Girona</v>
          </cell>
          <cell r="D51" t="str">
            <v>Red Delicious</v>
          </cell>
          <cell r="E51" t="str">
            <v>I</v>
          </cell>
          <cell r="F51" t="str">
            <v>70-80</v>
          </cell>
          <cell r="G51">
            <v>46.99698725376593</v>
          </cell>
          <cell r="H51" t="str">
            <v>-</v>
          </cell>
          <cell r="I51">
            <v>48.46153846153846</v>
          </cell>
          <cell r="J51">
            <v>48.46153846153846</v>
          </cell>
          <cell r="K51">
            <v>48.46153846153846</v>
          </cell>
        </row>
        <row r="52">
          <cell r="C52" t="str">
            <v>Lleida</v>
          </cell>
          <cell r="D52" t="str">
            <v>Fuji</v>
          </cell>
          <cell r="E52" t="str">
            <v>I</v>
          </cell>
          <cell r="F52" t="str">
            <v>70-80</v>
          </cell>
          <cell r="G52">
            <v>47</v>
          </cell>
          <cell r="H52">
            <v>48</v>
          </cell>
          <cell r="I52">
            <v>49.523809523809518</v>
          </cell>
          <cell r="J52">
            <v>48</v>
          </cell>
          <cell r="K52">
            <v>47</v>
          </cell>
        </row>
        <row r="53">
          <cell r="C53" t="str">
            <v>Lleida</v>
          </cell>
          <cell r="D53" t="str">
            <v>Gala</v>
          </cell>
          <cell r="E53" t="str">
            <v>I</v>
          </cell>
          <cell r="F53" t="str">
            <v>70-80</v>
          </cell>
          <cell r="G53">
            <v>50</v>
          </cell>
          <cell r="H53" t="str">
            <v>-</v>
          </cell>
          <cell r="I53">
            <v>48</v>
          </cell>
          <cell r="J53">
            <v>48</v>
          </cell>
          <cell r="K53" t="str">
            <v>-</v>
          </cell>
        </row>
        <row r="54">
          <cell r="C54" t="str">
            <v>Lleida</v>
          </cell>
          <cell r="D54" t="str">
            <v>Golden Delicious</v>
          </cell>
          <cell r="E54" t="str">
            <v>I</v>
          </cell>
          <cell r="F54" t="str">
            <v>70-80</v>
          </cell>
          <cell r="G54">
            <v>51.617623325622681</v>
          </cell>
          <cell r="H54">
            <v>52.203781616242757</v>
          </cell>
          <cell r="I54">
            <v>51.572457758370888</v>
          </cell>
          <cell r="J54">
            <v>52.342801734959785</v>
          </cell>
          <cell r="K54">
            <v>52.305263157894736</v>
          </cell>
        </row>
        <row r="55">
          <cell r="C55" t="str">
            <v>Lleida</v>
          </cell>
          <cell r="D55" t="str">
            <v>Red Chief</v>
          </cell>
          <cell r="E55" t="str">
            <v>I</v>
          </cell>
          <cell r="F55" t="str">
            <v>70-80</v>
          </cell>
          <cell r="G55">
            <v>44.335238095238097</v>
          </cell>
          <cell r="H55">
            <v>44.866562009419148</v>
          </cell>
          <cell r="I55">
            <v>45.39</v>
          </cell>
          <cell r="J55">
            <v>44.808820079756039</v>
          </cell>
          <cell r="K55">
            <v>44.834054834054832</v>
          </cell>
        </row>
        <row r="58">
          <cell r="B58" t="str">
            <v>PERA</v>
          </cell>
          <cell r="C58" t="str">
            <v>Lleida</v>
          </cell>
          <cell r="D58" t="str">
            <v>Blanquilla</v>
          </cell>
          <cell r="E58" t="str">
            <v>I</v>
          </cell>
          <cell r="F58" t="str">
            <v>55-60</v>
          </cell>
          <cell r="G58">
            <v>60.44</v>
          </cell>
          <cell r="H58">
            <v>60.95</v>
          </cell>
          <cell r="I58">
            <v>60.19</v>
          </cell>
          <cell r="J58">
            <v>62.28</v>
          </cell>
          <cell r="K58">
            <v>60.53</v>
          </cell>
        </row>
        <row r="59">
          <cell r="C59" t="str">
            <v>Lleida</v>
          </cell>
          <cell r="D59" t="str">
            <v>Conferencia</v>
          </cell>
          <cell r="E59" t="str">
            <v>I</v>
          </cell>
          <cell r="F59" t="str">
            <v>60-65</v>
          </cell>
          <cell r="G59">
            <v>77.22</v>
          </cell>
          <cell r="H59">
            <v>79.52</v>
          </cell>
          <cell r="I59">
            <v>80.31</v>
          </cell>
          <cell r="J59">
            <v>78.790000000000006</v>
          </cell>
          <cell r="K59">
            <v>80.53</v>
          </cell>
        </row>
        <row r="60">
          <cell r="C60" t="str">
            <v>Lleida</v>
          </cell>
          <cell r="D60" t="str">
            <v>Limonera</v>
          </cell>
          <cell r="E60" t="str">
            <v>I</v>
          </cell>
          <cell r="F60" t="str">
            <v>60y+</v>
          </cell>
          <cell r="G60">
            <v>35</v>
          </cell>
          <cell r="H60">
            <v>34.736842105263158</v>
          </cell>
          <cell r="I60">
            <v>35</v>
          </cell>
          <cell r="J60">
            <v>35</v>
          </cell>
          <cell r="K60" t="str">
            <v>-</v>
          </cell>
        </row>
        <row r="61">
          <cell r="C61" t="str">
            <v>Zaragoza</v>
          </cell>
          <cell r="D61" t="str">
            <v>Blanquilla</v>
          </cell>
          <cell r="E61" t="str">
            <v>I</v>
          </cell>
          <cell r="F61" t="str">
            <v>55-60</v>
          </cell>
          <cell r="G61">
            <v>57.777777777777779</v>
          </cell>
          <cell r="H61" t="str">
            <v>-</v>
          </cell>
          <cell r="I61" t="str">
            <v>-</v>
          </cell>
          <cell r="J61">
            <v>58.5</v>
          </cell>
          <cell r="K61">
            <v>57.777777777777779</v>
          </cell>
        </row>
        <row r="62">
          <cell r="C62" t="str">
            <v>Zaragoza</v>
          </cell>
          <cell r="D62" t="str">
            <v>Conferencia</v>
          </cell>
          <cell r="E62" t="str">
            <v>I</v>
          </cell>
          <cell r="F62" t="str">
            <v>60-65</v>
          </cell>
          <cell r="G62">
            <v>58.5</v>
          </cell>
          <cell r="H62">
            <v>57.005176288260358</v>
          </cell>
          <cell r="I62" t="str">
            <v>-</v>
          </cell>
          <cell r="J62" t="str">
            <v>-</v>
          </cell>
          <cell r="K62">
            <v>58.5</v>
          </cell>
        </row>
        <row r="67">
          <cell r="B67" t="str">
            <v>II:HORTALIZAS</v>
          </cell>
        </row>
        <row r="71">
          <cell r="G71">
            <v>0</v>
          </cell>
        </row>
        <row r="72">
          <cell r="B72" t="str">
            <v>PRODUCTO</v>
          </cell>
          <cell r="C72" t="str">
            <v>MERCADO</v>
          </cell>
          <cell r="D72" t="str">
            <v xml:space="preserve">VARIEDAD </v>
          </cell>
          <cell r="E72" t="str">
            <v>CAT</v>
          </cell>
          <cell r="F72" t="str">
            <v>CALIBRE</v>
          </cell>
          <cell r="I72" t="str">
            <v>DIA/MES</v>
          </cell>
        </row>
        <row r="73">
          <cell r="D73" t="str">
            <v>O TIPO</v>
          </cell>
          <cell r="F73" t="str">
            <v>mm.</v>
          </cell>
          <cell r="G73">
            <v>38418</v>
          </cell>
          <cell r="H73">
            <v>38419</v>
          </cell>
          <cell r="I73">
            <v>38420</v>
          </cell>
          <cell r="J73">
            <v>38421</v>
          </cell>
          <cell r="K73">
            <v>38422</v>
          </cell>
        </row>
        <row r="75">
          <cell r="B75" t="str">
            <v>AJO</v>
          </cell>
          <cell r="C75" t="str">
            <v>Cuenca</v>
          </cell>
          <cell r="D75" t="str">
            <v>Blanco</v>
          </cell>
          <cell r="E75" t="str">
            <v>I</v>
          </cell>
          <cell r="F75" t="str">
            <v>50-80</v>
          </cell>
          <cell r="G75">
            <v>117.54901960784315</v>
          </cell>
          <cell r="H75">
            <v>117.54901960784315</v>
          </cell>
          <cell r="I75">
            <v>117.54901960784315</v>
          </cell>
          <cell r="J75">
            <v>117.54901960784315</v>
          </cell>
          <cell r="K75">
            <v>117.54901960784315</v>
          </cell>
        </row>
        <row r="76">
          <cell r="C76" t="str">
            <v>Cuenca</v>
          </cell>
          <cell r="D76" t="str">
            <v>Morado</v>
          </cell>
          <cell r="E76" t="str">
            <v>I</v>
          </cell>
          <cell r="F76" t="str">
            <v>50-80</v>
          </cell>
          <cell r="G76">
            <v>130</v>
          </cell>
          <cell r="H76">
            <v>130</v>
          </cell>
          <cell r="I76">
            <v>130</v>
          </cell>
          <cell r="J76">
            <v>130</v>
          </cell>
          <cell r="K76">
            <v>130</v>
          </cell>
        </row>
        <row r="79">
          <cell r="B79" t="str">
            <v>BERENJENA</v>
          </cell>
          <cell r="C79" t="str">
            <v>Almeria</v>
          </cell>
          <cell r="D79" t="str">
            <v>Alargada</v>
          </cell>
          <cell r="E79" t="str">
            <v>I</v>
          </cell>
          <cell r="F79" t="str">
            <v>40y+</v>
          </cell>
          <cell r="G79">
            <v>129.52380952380952</v>
          </cell>
          <cell r="H79">
            <v>131.42857142857142</v>
          </cell>
          <cell r="I79" t="str">
            <v>-</v>
          </cell>
          <cell r="J79" t="str">
            <v>-</v>
          </cell>
          <cell r="K79" t="str">
            <v>-</v>
          </cell>
        </row>
        <row r="80">
          <cell r="C80" t="str">
            <v>Almeria</v>
          </cell>
          <cell r="D80" t="str">
            <v>Redonda</v>
          </cell>
          <cell r="E80" t="str">
            <v>I</v>
          </cell>
          <cell r="F80" t="str">
            <v>70y+</v>
          </cell>
          <cell r="G80">
            <v>137.39130434782609</v>
          </cell>
          <cell r="H80">
            <v>136.19047619047618</v>
          </cell>
          <cell r="I80">
            <v>134.98452012383902</v>
          </cell>
          <cell r="J80">
            <v>135.55555555555554</v>
          </cell>
          <cell r="K80" t="str">
            <v>-</v>
          </cell>
        </row>
        <row r="83">
          <cell r="B83" t="str">
            <v>CALABACIN</v>
          </cell>
          <cell r="C83" t="str">
            <v>Almeria</v>
          </cell>
          <cell r="D83" t="str">
            <v>-</v>
          </cell>
          <cell r="E83" t="str">
            <v>I</v>
          </cell>
          <cell r="F83" t="str">
            <v>140-210</v>
          </cell>
          <cell r="G83">
            <v>177.64705882352942</v>
          </cell>
          <cell r="H83">
            <v>175.71428571428572</v>
          </cell>
          <cell r="I83" t="str">
            <v>-</v>
          </cell>
          <cell r="J83" t="str">
            <v>-</v>
          </cell>
          <cell r="K83" t="str">
            <v>-</v>
          </cell>
        </row>
        <row r="86">
          <cell r="B86" t="str">
            <v>CEBOLLA</v>
          </cell>
          <cell r="C86" t="str">
            <v>Albacete</v>
          </cell>
          <cell r="D86" t="str">
            <v>Amarilla</v>
          </cell>
          <cell r="E86" t="str">
            <v>I</v>
          </cell>
          <cell r="F86" t="str">
            <v>-</v>
          </cell>
          <cell r="G86">
            <v>16</v>
          </cell>
          <cell r="H86">
            <v>16</v>
          </cell>
          <cell r="I86">
            <v>16</v>
          </cell>
          <cell r="J86">
            <v>16</v>
          </cell>
          <cell r="K86">
            <v>16</v>
          </cell>
        </row>
        <row r="89">
          <cell r="B89" t="str">
            <v>CHAMPIÑON</v>
          </cell>
          <cell r="C89" t="str">
            <v>La Rioja</v>
          </cell>
          <cell r="D89" t="str">
            <v>Cerrado</v>
          </cell>
          <cell r="E89" t="str">
            <v>I</v>
          </cell>
          <cell r="F89" t="str">
            <v>30-65</v>
          </cell>
          <cell r="G89">
            <v>129.81545741324922</v>
          </cell>
          <cell r="H89">
            <v>129.4834404095235</v>
          </cell>
          <cell r="I89">
            <v>130.04393673110721</v>
          </cell>
          <cell r="J89">
            <v>130.86392201235964</v>
          </cell>
          <cell r="K89">
            <v>130.44793449681484</v>
          </cell>
        </row>
        <row r="92">
          <cell r="B92" t="str">
            <v>COLIFLOR</v>
          </cell>
          <cell r="C92" t="str">
            <v>La Rioja</v>
          </cell>
          <cell r="D92" t="str">
            <v>Coronada</v>
          </cell>
          <cell r="E92" t="str">
            <v>I</v>
          </cell>
          <cell r="F92" t="str">
            <v>160-200</v>
          </cell>
          <cell r="G92">
            <v>58.477777777777781</v>
          </cell>
          <cell r="H92">
            <v>60</v>
          </cell>
          <cell r="I92">
            <v>65.790000000000006</v>
          </cell>
          <cell r="J92">
            <v>68.099999999999994</v>
          </cell>
          <cell r="K92">
            <v>72.44</v>
          </cell>
        </row>
        <row r="95">
          <cell r="B95" t="str">
            <v>FRESON</v>
          </cell>
          <cell r="C95" t="str">
            <v>Huelva</v>
          </cell>
          <cell r="D95" t="str">
            <v>-</v>
          </cell>
          <cell r="E95" t="str">
            <v>I</v>
          </cell>
          <cell r="F95" t="str">
            <v>-</v>
          </cell>
          <cell r="G95">
            <v>293.81818181818181</v>
          </cell>
          <cell r="H95">
            <v>304.85714285714283</v>
          </cell>
          <cell r="I95">
            <v>317</v>
          </cell>
          <cell r="J95">
            <v>317</v>
          </cell>
          <cell r="K95">
            <v>317</v>
          </cell>
        </row>
        <row r="98">
          <cell r="B98" t="str">
            <v>JUDIA VERDE</v>
          </cell>
          <cell r="C98" t="str">
            <v>Almería</v>
          </cell>
          <cell r="D98" t="str">
            <v>Plana</v>
          </cell>
          <cell r="E98" t="str">
            <v>I</v>
          </cell>
          <cell r="F98" t="str">
            <v>-</v>
          </cell>
          <cell r="G98">
            <v>539</v>
          </cell>
          <cell r="H98">
            <v>525.49019607843138</v>
          </cell>
          <cell r="I98" t="str">
            <v>-</v>
          </cell>
          <cell r="J98" t="str">
            <v>-</v>
          </cell>
          <cell r="K98" t="str">
            <v>-</v>
          </cell>
        </row>
        <row r="101">
          <cell r="B101" t="str">
            <v>LECHUGA</v>
          </cell>
          <cell r="C101" t="str">
            <v>Almeria</v>
          </cell>
          <cell r="D101" t="str">
            <v>Iceberg</v>
          </cell>
          <cell r="E101" t="str">
            <v>I</v>
          </cell>
          <cell r="F101" t="str">
            <v>400y+</v>
          </cell>
          <cell r="G101">
            <v>253.19693094629153</v>
          </cell>
          <cell r="H101" t="str">
            <v>-</v>
          </cell>
          <cell r="I101" t="str">
            <v>-</v>
          </cell>
          <cell r="J101" t="str">
            <v>-</v>
          </cell>
          <cell r="K101" t="str">
            <v>-</v>
          </cell>
        </row>
        <row r="102">
          <cell r="C102" t="str">
            <v>Murcia</v>
          </cell>
          <cell r="D102" t="str">
            <v>Iceberg</v>
          </cell>
          <cell r="E102" t="str">
            <v>I</v>
          </cell>
          <cell r="F102" t="str">
            <v>400y+</v>
          </cell>
          <cell r="G102">
            <v>222.5</v>
          </cell>
          <cell r="H102">
            <v>222.5</v>
          </cell>
          <cell r="I102">
            <v>222.5</v>
          </cell>
          <cell r="J102">
            <v>222.5</v>
          </cell>
          <cell r="K102">
            <v>222.5</v>
          </cell>
        </row>
        <row r="105">
          <cell r="B105" t="str">
            <v>PEPINO</v>
          </cell>
          <cell r="C105" t="str">
            <v>Almeria</v>
          </cell>
          <cell r="D105" t="str">
            <v>Liso</v>
          </cell>
          <cell r="E105" t="str">
            <v>I</v>
          </cell>
          <cell r="F105" t="str">
            <v>-</v>
          </cell>
          <cell r="G105">
            <v>153.63636363636363</v>
          </cell>
          <cell r="H105">
            <v>154.43795527780489</v>
          </cell>
          <cell r="I105" t="str">
            <v>-</v>
          </cell>
          <cell r="J105">
            <v>168.18181818181816</v>
          </cell>
          <cell r="K105">
            <v>172.72727272727272</v>
          </cell>
        </row>
        <row r="108">
          <cell r="B108" t="str">
            <v>PIMIENTO</v>
          </cell>
          <cell r="C108" t="str">
            <v>Almeria</v>
          </cell>
          <cell r="D108" t="str">
            <v>Alargado verde</v>
          </cell>
          <cell r="E108" t="str">
            <v>I</v>
          </cell>
          <cell r="F108" t="str">
            <v>40y+</v>
          </cell>
          <cell r="G108">
            <v>177.77777777777777</v>
          </cell>
          <cell r="H108">
            <v>173.85620915032681</v>
          </cell>
          <cell r="I108" t="str">
            <v>-</v>
          </cell>
          <cell r="J108" t="str">
            <v>-</v>
          </cell>
          <cell r="K108" t="str">
            <v>-</v>
          </cell>
        </row>
        <row r="111">
          <cell r="B111" t="str">
            <v>TOMATE</v>
          </cell>
          <cell r="C111" t="str">
            <v>Almeria</v>
          </cell>
          <cell r="D111" t="str">
            <v>Racimo</v>
          </cell>
          <cell r="E111" t="str">
            <v>I</v>
          </cell>
          <cell r="F111" t="str">
            <v>57-82</v>
          </cell>
          <cell r="G111">
            <v>105.04066863922584</v>
          </cell>
          <cell r="H111">
            <v>107.79592179858936</v>
          </cell>
          <cell r="I111" t="str">
            <v>-</v>
          </cell>
          <cell r="J111">
            <v>107.3402135944867</v>
          </cell>
          <cell r="K111">
            <v>108.45143909844489</v>
          </cell>
        </row>
        <row r="112">
          <cell r="C112" t="str">
            <v>Almeria</v>
          </cell>
          <cell r="D112" t="str">
            <v>Redondo</v>
          </cell>
          <cell r="E112" t="str">
            <v>I</v>
          </cell>
          <cell r="F112" t="str">
            <v>57-82</v>
          </cell>
          <cell r="G112">
            <v>96.648423961315999</v>
          </cell>
          <cell r="H112">
            <v>99.249821601245955</v>
          </cell>
          <cell r="I112">
            <v>101.96078431372548</v>
          </cell>
          <cell r="J112">
            <v>99.410383309988092</v>
          </cell>
          <cell r="K112">
            <v>99.289134190044535</v>
          </cell>
        </row>
        <row r="113">
          <cell r="C113" t="str">
            <v>Granada</v>
          </cell>
          <cell r="D113" t="str">
            <v>Cereza</v>
          </cell>
          <cell r="E113" t="str">
            <v>I</v>
          </cell>
          <cell r="F113" t="str">
            <v>-</v>
          </cell>
          <cell r="G113">
            <v>210</v>
          </cell>
          <cell r="H113">
            <v>210</v>
          </cell>
          <cell r="I113">
            <v>210</v>
          </cell>
          <cell r="J113">
            <v>210</v>
          </cell>
          <cell r="K113">
            <v>210</v>
          </cell>
        </row>
        <row r="114">
          <cell r="C114" t="str">
            <v>Murcia</v>
          </cell>
          <cell r="D114" t="str">
            <v>Cereza</v>
          </cell>
          <cell r="E114" t="str">
            <v>I</v>
          </cell>
          <cell r="F114" t="str">
            <v>-</v>
          </cell>
          <cell r="G114">
            <v>275</v>
          </cell>
          <cell r="H114">
            <v>275</v>
          </cell>
          <cell r="I114">
            <v>275</v>
          </cell>
          <cell r="J114">
            <v>275</v>
          </cell>
          <cell r="K114">
            <v>275</v>
          </cell>
        </row>
        <row r="115">
          <cell r="C115" t="str">
            <v>Murcia</v>
          </cell>
          <cell r="D115" t="str">
            <v>Redondo</v>
          </cell>
          <cell r="E115" t="str">
            <v>I</v>
          </cell>
          <cell r="F115" t="str">
            <v>57-82</v>
          </cell>
          <cell r="G115">
            <v>125.27777777777777</v>
          </cell>
          <cell r="H115">
            <v>125.27777777777777</v>
          </cell>
          <cell r="I115">
            <v>125.27777777777777</v>
          </cell>
          <cell r="J115">
            <v>125.27777777777777</v>
          </cell>
          <cell r="K115">
            <v>125.27777777777777</v>
          </cell>
        </row>
        <row r="118">
          <cell r="B118" t="str">
            <v>ZANAHORIA</v>
          </cell>
          <cell r="C118" t="str">
            <v>Cádiz</v>
          </cell>
          <cell r="D118" t="str">
            <v>-</v>
          </cell>
          <cell r="E118" t="str">
            <v>I</v>
          </cell>
          <cell r="F118" t="str">
            <v>-</v>
          </cell>
          <cell r="G118" t="str">
            <v>-</v>
          </cell>
          <cell r="H118" t="str">
            <v>-</v>
          </cell>
          <cell r="I118">
            <v>33.677419354838712</v>
          </cell>
          <cell r="J118" t="str">
            <v>-</v>
          </cell>
          <cell r="K118">
            <v>34.46153846153846</v>
          </cell>
        </row>
        <row r="123">
          <cell r="B123" t="str">
            <v>SALUDOS</v>
          </cell>
        </row>
        <row r="124">
          <cell r="B124" t="str">
            <v>SERVICIO DE PRECIOS Y SALARIOS AGRARIOS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ág. 5"/>
    </sheetNames>
    <sheetDataSet>
      <sheetData sheetId="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sa del ajo"/>
      <sheetName val="COMITE FIE"/>
      <sheetName val="CCAA"/>
      <sheetName val="PRECIOS CE"/>
      <sheetName val="ISC FRUTAS"/>
      <sheetName val="ISCHORTALIZAS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ág. 7"/>
    </sheetNames>
    <sheetDataSet>
      <sheetData sheetId="0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sa del ajo"/>
      <sheetName val="COMITE FIE"/>
      <sheetName val="CCAA"/>
      <sheetName val="PRECIOS CE"/>
      <sheetName val="ISC FRUTAS"/>
      <sheetName val="ISCHORTALIZAS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ág. 9"/>
      <sheetName val="Pág. 10"/>
      <sheetName val="Pág. 11"/>
      <sheetName val="Pág. 12"/>
      <sheetName val="Pág. 13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ág. 14"/>
      <sheetName val="Pág. 15"/>
      <sheetName val="Pág. 16"/>
      <sheetName val="Pág. 17"/>
    </sheetNames>
    <sheetDataSet>
      <sheetData sheetId="0">
        <row r="13">
          <cell r="G13">
            <v>44193</v>
          </cell>
          <cell r="H13">
            <v>44194</v>
          </cell>
          <cell r="I13">
            <v>44195</v>
          </cell>
          <cell r="J13">
            <v>44196</v>
          </cell>
          <cell r="K13">
            <v>44197</v>
          </cell>
          <cell r="L13">
            <v>44198</v>
          </cell>
          <cell r="M13">
            <v>44199</v>
          </cell>
        </row>
      </sheetData>
      <sheetData sheetId="1">
        <row r="12">
          <cell r="G12" t="str">
            <v>PRECIO MEDIO PONDERADO SEMANAL NACIONAL</v>
          </cell>
        </row>
        <row r="13">
          <cell r="G13" t="str">
            <v>Semana 53 - 2020: 28/12 - 03/01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s://ec.europa.eu/agriculture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Documento_de_Microsoft_Word_97-2003.doc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2.emf"/><Relationship Id="rId4" Type="http://schemas.openxmlformats.org/officeDocument/2006/relationships/oleObject" Target="../embeddings/Documento_de_Microsoft_Word_97-20031.doc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tabSelected="1" workbookViewId="0"/>
  </sheetViews>
  <sheetFormatPr baseColWidth="10" defaultRowHeight="12.75"/>
  <cols>
    <col min="1" max="16384" width="11.42578125" style="755"/>
  </cols>
  <sheetData>
    <row r="1" spans="1:5">
      <c r="A1" s="755" t="s">
        <v>776</v>
      </c>
    </row>
    <row r="2" spans="1:5">
      <c r="A2" s="755" t="s">
        <v>777</v>
      </c>
    </row>
    <row r="3" spans="1:5">
      <c r="A3" s="755" t="s">
        <v>778</v>
      </c>
    </row>
    <row r="4" spans="1:5">
      <c r="A4" s="756" t="s">
        <v>779</v>
      </c>
      <c r="B4" s="756"/>
      <c r="C4" s="756"/>
      <c r="D4" s="756"/>
      <c r="E4" s="756"/>
    </row>
    <row r="5" spans="1:5">
      <c r="A5" s="756" t="s">
        <v>799</v>
      </c>
      <c r="B5" s="756"/>
      <c r="C5" s="756"/>
      <c r="D5" s="756"/>
      <c r="E5" s="756"/>
    </row>
    <row r="7" spans="1:5">
      <c r="A7" s="755" t="s">
        <v>780</v>
      </c>
    </row>
    <row r="8" spans="1:5">
      <c r="A8" s="756" t="s">
        <v>781</v>
      </c>
      <c r="B8" s="756"/>
      <c r="C8" s="756"/>
      <c r="D8" s="756"/>
      <c r="E8" s="756"/>
    </row>
    <row r="10" spans="1:5">
      <c r="A10" s="755" t="s">
        <v>782</v>
      </c>
    </row>
    <row r="11" spans="1:5">
      <c r="A11" s="755" t="s">
        <v>783</v>
      </c>
    </row>
    <row r="12" spans="1:5">
      <c r="A12" s="756" t="s">
        <v>800</v>
      </c>
      <c r="B12" s="756"/>
      <c r="C12" s="756"/>
      <c r="D12" s="756"/>
      <c r="E12" s="756"/>
    </row>
    <row r="13" spans="1:5">
      <c r="A13" s="756" t="s">
        <v>801</v>
      </c>
      <c r="B13" s="756"/>
      <c r="C13" s="756"/>
      <c r="D13" s="756"/>
      <c r="E13" s="756"/>
    </row>
    <row r="14" spans="1:5">
      <c r="A14" s="756" t="s">
        <v>802</v>
      </c>
      <c r="B14" s="756"/>
      <c r="C14" s="756"/>
      <c r="D14" s="756"/>
      <c r="E14" s="756"/>
    </row>
    <row r="15" spans="1:5">
      <c r="A15" s="756" t="s">
        <v>803</v>
      </c>
      <c r="B15" s="756"/>
      <c r="C15" s="756"/>
      <c r="D15" s="756"/>
      <c r="E15" s="756"/>
    </row>
    <row r="16" spans="1:5">
      <c r="A16" s="756" t="s">
        <v>804</v>
      </c>
      <c r="B16" s="756"/>
      <c r="C16" s="756"/>
      <c r="D16" s="756"/>
      <c r="E16" s="756"/>
    </row>
    <row r="17" spans="1:5">
      <c r="A17" s="755" t="s">
        <v>784</v>
      </c>
    </row>
    <row r="18" spans="1:5">
      <c r="A18" s="755" t="s">
        <v>785</v>
      </c>
    </row>
    <row r="19" spans="1:5">
      <c r="A19" s="756" t="s">
        <v>786</v>
      </c>
      <c r="B19" s="756"/>
      <c r="C19" s="756"/>
      <c r="D19" s="756"/>
      <c r="E19" s="756"/>
    </row>
    <row r="20" spans="1:5">
      <c r="A20" s="756" t="s">
        <v>805</v>
      </c>
      <c r="B20" s="756"/>
      <c r="C20" s="756"/>
      <c r="D20" s="756"/>
      <c r="E20" s="756"/>
    </row>
    <row r="21" spans="1:5">
      <c r="A21" s="755" t="s">
        <v>787</v>
      </c>
    </row>
    <row r="22" spans="1:5">
      <c r="A22" s="756" t="s">
        <v>788</v>
      </c>
      <c r="B22" s="756"/>
      <c r="C22" s="756"/>
      <c r="D22" s="756"/>
      <c r="E22" s="756"/>
    </row>
    <row r="23" spans="1:5">
      <c r="A23" s="756" t="s">
        <v>789</v>
      </c>
      <c r="B23" s="756"/>
      <c r="C23" s="756"/>
      <c r="D23" s="756"/>
      <c r="E23" s="756"/>
    </row>
    <row r="24" spans="1:5">
      <c r="A24" s="755" t="s">
        <v>790</v>
      </c>
    </row>
    <row r="25" spans="1:5">
      <c r="A25" s="755" t="s">
        <v>791</v>
      </c>
    </row>
    <row r="26" spans="1:5">
      <c r="A26" s="756" t="s">
        <v>806</v>
      </c>
      <c r="B26" s="756"/>
      <c r="C26" s="756"/>
      <c r="D26" s="756"/>
      <c r="E26" s="756"/>
    </row>
    <row r="27" spans="1:5">
      <c r="A27" s="756" t="s">
        <v>807</v>
      </c>
      <c r="B27" s="756"/>
      <c r="C27" s="756"/>
      <c r="D27" s="756"/>
      <c r="E27" s="756"/>
    </row>
    <row r="28" spans="1:5">
      <c r="A28" s="756" t="s">
        <v>808</v>
      </c>
      <c r="B28" s="756"/>
      <c r="C28" s="756"/>
      <c r="D28" s="756"/>
      <c r="E28" s="756"/>
    </row>
    <row r="29" spans="1:5">
      <c r="A29" s="755" t="s">
        <v>792</v>
      </c>
    </row>
    <row r="30" spans="1:5">
      <c r="A30" s="756" t="s">
        <v>793</v>
      </c>
      <c r="B30" s="756"/>
      <c r="C30" s="756"/>
      <c r="D30" s="756"/>
      <c r="E30" s="756"/>
    </row>
    <row r="31" spans="1:5">
      <c r="A31" s="755" t="s">
        <v>794</v>
      </c>
    </row>
    <row r="32" spans="1:5">
      <c r="A32" s="756" t="s">
        <v>795</v>
      </c>
      <c r="B32" s="756"/>
      <c r="C32" s="756"/>
      <c r="D32" s="756"/>
      <c r="E32" s="756"/>
    </row>
    <row r="33" spans="1:5">
      <c r="A33" s="756" t="s">
        <v>796</v>
      </c>
      <c r="B33" s="756"/>
      <c r="C33" s="756"/>
      <c r="D33" s="756"/>
      <c r="E33" s="756"/>
    </row>
    <row r="34" spans="1:5">
      <c r="A34" s="756" t="s">
        <v>797</v>
      </c>
      <c r="B34" s="756"/>
      <c r="C34" s="756"/>
      <c r="D34" s="756"/>
      <c r="E34" s="756"/>
    </row>
    <row r="35" spans="1:5">
      <c r="A35" s="756" t="s">
        <v>798</v>
      </c>
      <c r="B35" s="756"/>
      <c r="C35" s="756"/>
      <c r="D35" s="756"/>
      <c r="E35" s="756"/>
    </row>
  </sheetData>
  <hyperlinks>
    <hyperlink ref="A4:E4" location="'Pág. 4'!A1" display="1.1.1.         Precios Medios Nacionales de Cereales, Oleaginosas, Proteaginosas, Vinos y Aceites"/>
    <hyperlink ref="A5:E5" location="'Pág. 5'!A1" display="1.1.2.         Precios Medios Nacionales en Origen de Frutas y Hortalízas"/>
    <hyperlink ref="A8:E8" location="'Pág. 7'!A1" display="1.2.1.         Precios Medios Nacionales de Productos Ganaderos"/>
    <hyperlink ref="A12:E12" location="'Pág. 9'!A1" display="2.1.1.         Precios Medios en Mercados Representativos: Trigo"/>
    <hyperlink ref="A13:E13" location="'Pág. 10'!A1" display="2.1.2.         Precios Medios en Mercados Representativos: Cebada"/>
    <hyperlink ref="A14:E14" location="'Pág. 11'!A1" display="2.1.3.         Precios Medios en Mercados Representativos: Maíz y Arroz"/>
    <hyperlink ref="A15:E15" location="'Pág. 12'!A1" display="2.2.         PRECIOS MEDIOS EN MERCADOS REPRESENTATIVOS DE VINOS"/>
    <hyperlink ref="A16:E16" location="'Pág. 13'!A1" display="2.3.         PRECIOS MEDIOS EN MERCADOS REPRESENTATIVOS DE ACEITES"/>
    <hyperlink ref="A19:E19" location="'Pág. 14'!A1" display="3.1.1.         Precios de Producción de Frutas en el Mercado Interior: Precios diarios y Precios Medios Ponderados Semanales en mercados representativos"/>
    <hyperlink ref="A20:E20" location="'Pág. 15'!A1" display="3.1.2.         Precios de Producción de Frutas en el Mercado Interior: Precios diarios y Precios Medios Ponderados Semanales en mercados representativos"/>
    <hyperlink ref="A22:E22" location="'Pág. 16'!A1" display="3.2.1.         Precios de Producción de Productos Hortícolas en el Mercado Interior: Precios diarios y Precios Medios Ponderados Semanales en mercados"/>
    <hyperlink ref="A23:E23" location="'Pág. 17'!A1" display="3.2.2.         Precios de Producción de Productos Hortícolas en el Mercado Interior: Precios Medios Ponderados Semanales Nacionales"/>
    <hyperlink ref="A26:E26" location="'Pág. 18'!A1" display="4.1.1.         Precios Medios Nacionales de Canales de Bovino Pesado"/>
    <hyperlink ref="A27:E27" location="'Pág. 19'!A1" display="4.1.2.         Precios Medios Nacionales del Bovino Vivo"/>
    <hyperlink ref="A28:E28" location="'Pág. 19'!A1" display="4.1.3.         Precios Medios Nacionales de Otros Animales de la Especie Bovina"/>
    <hyperlink ref="A30:E30" location="'Pág. 19'!A1" display="4.2.1.         Precios Medios Nacionales de Canales de Ovino Frescas o Refrigeradas"/>
    <hyperlink ref="A32:E32" location="'Pág. 20'!A1" display="4.3.1.         Precios Medios de Canales de Porcino de Capa Blanca"/>
    <hyperlink ref="A33:E33" location="'Pág. 20'!A1" display="4.3.2.         Precios Medios en Mercados Representativos Provinciales de Porcino Cebado"/>
    <hyperlink ref="A34:E34" location="'Pág. 21'!A1" display="4.3.3.         Precios Medios de Porcino Precoz, Lechones y Otras Calidades"/>
    <hyperlink ref="A35:E35" location="'Pág. 21'!A1" display="4.3.4.         Precios Medios de Porcino: Tronco Ibérico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62"/>
  <sheetViews>
    <sheetView showGridLines="0" zoomScale="75" zoomScaleNormal="75" zoomScaleSheetLayoutView="100" workbookViewId="0">
      <selection activeCell="B4" sqref="B4:N4"/>
    </sheetView>
  </sheetViews>
  <sheetFormatPr baseColWidth="10" defaultColWidth="12.5703125" defaultRowHeight="15"/>
  <cols>
    <col min="1" max="1" width="2.7109375" style="373" customWidth="1"/>
    <col min="2" max="2" width="20.5703125" style="374" customWidth="1"/>
    <col min="3" max="3" width="12" style="374" bestFit="1" customWidth="1"/>
    <col min="4" max="4" width="35.42578125" style="374" bestFit="1" customWidth="1"/>
    <col min="5" max="5" width="8.140625" style="374" customWidth="1"/>
    <col min="6" max="6" width="18.140625" style="374" bestFit="1" customWidth="1"/>
    <col min="7" max="13" width="10.7109375" style="374" customWidth="1"/>
    <col min="14" max="14" width="14.7109375" style="374" customWidth="1"/>
    <col min="15" max="15" width="2.140625" style="375" customWidth="1"/>
    <col min="16" max="16" width="8.140625" style="375" customWidth="1"/>
    <col min="17" max="17" width="12.5703125" style="375"/>
    <col min="18" max="19" width="14.7109375" style="375" bestFit="1" customWidth="1"/>
    <col min="20" max="20" width="12.85546875" style="375" bestFit="1" customWidth="1"/>
    <col min="21" max="16384" width="12.5703125" style="375"/>
  </cols>
  <sheetData>
    <row r="1" spans="1:21" ht="11.25" customHeight="1"/>
    <row r="2" spans="1:21">
      <c r="J2" s="376"/>
      <c r="K2" s="376"/>
      <c r="L2" s="377"/>
      <c r="M2" s="377"/>
      <c r="N2" s="378"/>
      <c r="O2" s="379"/>
    </row>
    <row r="3" spans="1:21" ht="0.75" customHeight="1">
      <c r="J3" s="376"/>
      <c r="K3" s="376"/>
      <c r="L3" s="377"/>
      <c r="M3" s="377"/>
      <c r="N3" s="377"/>
      <c r="O3" s="379"/>
    </row>
    <row r="4" spans="1:21" ht="27" customHeight="1">
      <c r="B4" s="380" t="s">
        <v>417</v>
      </c>
      <c r="C4" s="380"/>
      <c r="D4" s="380"/>
      <c r="E4" s="380"/>
      <c r="F4" s="380"/>
      <c r="G4" s="380"/>
      <c r="H4" s="380"/>
      <c r="I4" s="380"/>
      <c r="J4" s="380"/>
      <c r="K4" s="380"/>
      <c r="L4" s="380"/>
      <c r="M4" s="380"/>
      <c r="N4" s="380"/>
      <c r="O4" s="381"/>
    </row>
    <row r="5" spans="1:21" ht="26.25" customHeight="1" thickBot="1">
      <c r="B5" s="382" t="s">
        <v>418</v>
      </c>
      <c r="C5" s="382"/>
      <c r="D5" s="382"/>
      <c r="E5" s="382"/>
      <c r="F5" s="382"/>
      <c r="G5" s="382"/>
      <c r="H5" s="382"/>
      <c r="I5" s="382"/>
      <c r="J5" s="382"/>
      <c r="K5" s="382"/>
      <c r="L5" s="382"/>
      <c r="M5" s="382"/>
      <c r="N5" s="382"/>
      <c r="O5" s="383"/>
    </row>
    <row r="6" spans="1:21" ht="24.75" customHeight="1">
      <c r="B6" s="384" t="s">
        <v>419</v>
      </c>
      <c r="C6" s="385"/>
      <c r="D6" s="385"/>
      <c r="E6" s="385"/>
      <c r="F6" s="385"/>
      <c r="G6" s="385"/>
      <c r="H6" s="385"/>
      <c r="I6" s="385"/>
      <c r="J6" s="385"/>
      <c r="K6" s="385"/>
      <c r="L6" s="385"/>
      <c r="M6" s="385"/>
      <c r="N6" s="386"/>
      <c r="O6" s="383"/>
    </row>
    <row r="7" spans="1:21" ht="19.5" customHeight="1" thickBot="1">
      <c r="B7" s="387" t="s">
        <v>420</v>
      </c>
      <c r="C7" s="388"/>
      <c r="D7" s="388"/>
      <c r="E7" s="388"/>
      <c r="F7" s="388"/>
      <c r="G7" s="388"/>
      <c r="H7" s="388"/>
      <c r="I7" s="388"/>
      <c r="J7" s="388"/>
      <c r="K7" s="388"/>
      <c r="L7" s="388"/>
      <c r="M7" s="388"/>
      <c r="N7" s="389"/>
      <c r="O7" s="383"/>
      <c r="Q7" s="374"/>
    </row>
    <row r="8" spans="1:21" ht="16.5" customHeight="1">
      <c r="B8" s="390" t="s">
        <v>421</v>
      </c>
      <c r="C8" s="390"/>
      <c r="D8" s="390"/>
      <c r="E8" s="390"/>
      <c r="F8" s="390"/>
      <c r="G8" s="390"/>
      <c r="H8" s="390"/>
      <c r="I8" s="390"/>
      <c r="J8" s="390"/>
      <c r="K8" s="390"/>
      <c r="L8" s="390"/>
      <c r="M8" s="390"/>
      <c r="N8" s="390"/>
      <c r="O8" s="383"/>
    </row>
    <row r="9" spans="1:21" s="393" customFormat="1" ht="12" customHeight="1">
      <c r="A9" s="391"/>
      <c r="B9" s="392"/>
      <c r="C9" s="392"/>
      <c r="D9" s="392"/>
      <c r="E9" s="392"/>
      <c r="F9" s="392"/>
      <c r="G9" s="392"/>
      <c r="H9" s="392"/>
      <c r="I9" s="392"/>
      <c r="J9" s="392"/>
      <c r="K9" s="392"/>
      <c r="L9" s="392"/>
      <c r="M9" s="392"/>
      <c r="N9" s="392"/>
      <c r="O9" s="383"/>
    </row>
    <row r="10" spans="1:21" s="393" customFormat="1" ht="24.75" customHeight="1">
      <c r="A10" s="391"/>
      <c r="B10" s="394" t="s">
        <v>422</v>
      </c>
      <c r="C10" s="394"/>
      <c r="D10" s="394"/>
      <c r="E10" s="394"/>
      <c r="F10" s="394"/>
      <c r="G10" s="394"/>
      <c r="H10" s="394"/>
      <c r="I10" s="394"/>
      <c r="J10" s="394"/>
      <c r="K10" s="394"/>
      <c r="L10" s="394"/>
      <c r="M10" s="394"/>
      <c r="N10" s="394"/>
      <c r="O10" s="383"/>
    </row>
    <row r="11" spans="1:21" ht="6" customHeight="1" thickBot="1">
      <c r="B11" s="395"/>
      <c r="C11" s="395"/>
      <c r="D11" s="395"/>
      <c r="E11" s="395"/>
      <c r="F11" s="395"/>
      <c r="G11" s="395"/>
      <c r="H11" s="395"/>
      <c r="I11" s="395"/>
      <c r="J11" s="395"/>
      <c r="K11" s="395"/>
      <c r="L11" s="395"/>
      <c r="M11" s="395"/>
      <c r="N11" s="395"/>
      <c r="O11" s="396"/>
    </row>
    <row r="12" spans="1:21" ht="25.9" customHeight="1">
      <c r="B12" s="397" t="s">
        <v>261</v>
      </c>
      <c r="C12" s="398" t="s">
        <v>423</v>
      </c>
      <c r="D12" s="399" t="s">
        <v>424</v>
      </c>
      <c r="E12" s="398" t="s">
        <v>425</v>
      </c>
      <c r="F12" s="399" t="s">
        <v>426</v>
      </c>
      <c r="G12" s="400" t="s">
        <v>405</v>
      </c>
      <c r="H12" s="401"/>
      <c r="I12" s="402"/>
      <c r="J12" s="401" t="s">
        <v>427</v>
      </c>
      <c r="K12" s="401"/>
      <c r="L12" s="403"/>
      <c r="M12" s="403"/>
      <c r="N12" s="404"/>
      <c r="O12" s="405"/>
      <c r="U12" s="374"/>
    </row>
    <row r="13" spans="1:21" ht="19.7" customHeight="1">
      <c r="B13" s="406"/>
      <c r="C13" s="407"/>
      <c r="D13" s="408" t="s">
        <v>428</v>
      </c>
      <c r="E13" s="407"/>
      <c r="F13" s="408"/>
      <c r="G13" s="409">
        <v>44193</v>
      </c>
      <c r="H13" s="409">
        <f>G13+1</f>
        <v>44194</v>
      </c>
      <c r="I13" s="409">
        <f t="shared" ref="I13:M13" si="0">H13+1</f>
        <v>44195</v>
      </c>
      <c r="J13" s="409">
        <f t="shared" si="0"/>
        <v>44196</v>
      </c>
      <c r="K13" s="409">
        <f t="shared" si="0"/>
        <v>44197</v>
      </c>
      <c r="L13" s="409">
        <f t="shared" si="0"/>
        <v>44198</v>
      </c>
      <c r="M13" s="410">
        <f t="shared" si="0"/>
        <v>44199</v>
      </c>
      <c r="N13" s="411" t="s">
        <v>429</v>
      </c>
      <c r="O13" s="412"/>
    </row>
    <row r="14" spans="1:21" s="422" customFormat="1" ht="20.100000000000001" customHeight="1">
      <c r="A14" s="373"/>
      <c r="B14" s="413" t="s">
        <v>430</v>
      </c>
      <c r="C14" s="414" t="s">
        <v>431</v>
      </c>
      <c r="D14" s="414" t="s">
        <v>432</v>
      </c>
      <c r="E14" s="414" t="s">
        <v>433</v>
      </c>
      <c r="F14" s="414" t="s">
        <v>434</v>
      </c>
      <c r="G14" s="415">
        <v>71.650000000000006</v>
      </c>
      <c r="H14" s="415">
        <v>71.45</v>
      </c>
      <c r="I14" s="415">
        <v>72.319999999999993</v>
      </c>
      <c r="J14" s="415">
        <v>64.27</v>
      </c>
      <c r="K14" s="416">
        <v>72.89</v>
      </c>
      <c r="L14" s="416">
        <v>72.989999999999995</v>
      </c>
      <c r="M14" s="417" t="s">
        <v>435</v>
      </c>
      <c r="N14" s="418">
        <v>69.27</v>
      </c>
      <c r="O14" s="419"/>
      <c r="P14" s="420"/>
      <c r="Q14" s="421"/>
    </row>
    <row r="15" spans="1:21" s="422" customFormat="1" ht="20.100000000000001" customHeight="1">
      <c r="A15" s="373"/>
      <c r="B15" s="413"/>
      <c r="C15" s="414" t="s">
        <v>436</v>
      </c>
      <c r="D15" s="414" t="s">
        <v>432</v>
      </c>
      <c r="E15" s="414" t="s">
        <v>433</v>
      </c>
      <c r="F15" s="414" t="s">
        <v>434</v>
      </c>
      <c r="G15" s="415">
        <v>74.12</v>
      </c>
      <c r="H15" s="415">
        <v>74.48</v>
      </c>
      <c r="I15" s="415">
        <v>73.22</v>
      </c>
      <c r="J15" s="415">
        <v>73.5</v>
      </c>
      <c r="K15" s="416">
        <v>73.760000000000005</v>
      </c>
      <c r="L15" s="416" t="s">
        <v>435</v>
      </c>
      <c r="M15" s="417">
        <v>65.33</v>
      </c>
      <c r="N15" s="418">
        <v>73.09</v>
      </c>
      <c r="O15" s="419"/>
      <c r="P15" s="420"/>
      <c r="Q15" s="421"/>
    </row>
    <row r="16" spans="1:21" s="422" customFormat="1" ht="20.100000000000001" customHeight="1">
      <c r="A16" s="373"/>
      <c r="B16" s="413"/>
      <c r="C16" s="414" t="s">
        <v>437</v>
      </c>
      <c r="D16" s="414" t="s">
        <v>438</v>
      </c>
      <c r="E16" s="414" t="s">
        <v>433</v>
      </c>
      <c r="F16" s="414" t="s">
        <v>439</v>
      </c>
      <c r="G16" s="415">
        <v>38.229999999999997</v>
      </c>
      <c r="H16" s="415">
        <v>38.229999999999997</v>
      </c>
      <c r="I16" s="415">
        <v>38.229999999999997</v>
      </c>
      <c r="J16" s="415">
        <v>38.229999999999997</v>
      </c>
      <c r="K16" s="416">
        <v>38.229999999999997</v>
      </c>
      <c r="L16" s="416" t="s">
        <v>435</v>
      </c>
      <c r="M16" s="417" t="s">
        <v>435</v>
      </c>
      <c r="N16" s="418">
        <v>38.229999999999997</v>
      </c>
      <c r="O16" s="419"/>
      <c r="P16" s="420"/>
      <c r="Q16" s="421"/>
    </row>
    <row r="17" spans="1:17" s="422" customFormat="1" ht="20.100000000000001" customHeight="1">
      <c r="A17" s="373"/>
      <c r="B17" s="423" t="s">
        <v>440</v>
      </c>
      <c r="C17" s="414" t="s">
        <v>441</v>
      </c>
      <c r="D17" s="414" t="s">
        <v>442</v>
      </c>
      <c r="E17" s="414" t="s">
        <v>433</v>
      </c>
      <c r="F17" s="414" t="s">
        <v>443</v>
      </c>
      <c r="G17" s="415">
        <v>67.52</v>
      </c>
      <c r="H17" s="415">
        <v>66.760000000000005</v>
      </c>
      <c r="I17" s="415">
        <v>67.510000000000005</v>
      </c>
      <c r="J17" s="415">
        <v>65.709999999999994</v>
      </c>
      <c r="K17" s="416">
        <v>75.05</v>
      </c>
      <c r="L17" s="416" t="s">
        <v>435</v>
      </c>
      <c r="M17" s="417" t="s">
        <v>435</v>
      </c>
      <c r="N17" s="418">
        <v>67</v>
      </c>
      <c r="O17" s="419"/>
      <c r="P17" s="420"/>
      <c r="Q17" s="421"/>
    </row>
    <row r="18" spans="1:17" s="422" customFormat="1" ht="20.100000000000001" customHeight="1">
      <c r="A18" s="373"/>
      <c r="B18" s="413"/>
      <c r="C18" s="414" t="s">
        <v>444</v>
      </c>
      <c r="D18" s="414" t="s">
        <v>442</v>
      </c>
      <c r="E18" s="414" t="s">
        <v>433</v>
      </c>
      <c r="F18" s="414" t="s">
        <v>443</v>
      </c>
      <c r="G18" s="415">
        <v>85</v>
      </c>
      <c r="H18" s="415">
        <v>84</v>
      </c>
      <c r="I18" s="415">
        <v>84</v>
      </c>
      <c r="J18" s="415">
        <v>85</v>
      </c>
      <c r="K18" s="416">
        <v>69</v>
      </c>
      <c r="L18" s="416" t="s">
        <v>435</v>
      </c>
      <c r="M18" s="417" t="s">
        <v>435</v>
      </c>
      <c r="N18" s="418">
        <v>84.49</v>
      </c>
      <c r="O18" s="419"/>
      <c r="P18" s="420"/>
      <c r="Q18" s="421"/>
    </row>
    <row r="19" spans="1:17" s="422" customFormat="1" ht="20.100000000000001" customHeight="1">
      <c r="A19" s="373"/>
      <c r="B19" s="413"/>
      <c r="C19" s="414" t="s">
        <v>445</v>
      </c>
      <c r="D19" s="414" t="s">
        <v>442</v>
      </c>
      <c r="E19" s="414" t="s">
        <v>433</v>
      </c>
      <c r="F19" s="414" t="s">
        <v>443</v>
      </c>
      <c r="G19" s="415">
        <v>75</v>
      </c>
      <c r="H19" s="415">
        <v>75.510000000000005</v>
      </c>
      <c r="I19" s="415">
        <v>75.569999999999993</v>
      </c>
      <c r="J19" s="415">
        <v>75</v>
      </c>
      <c r="K19" s="416" t="s">
        <v>435</v>
      </c>
      <c r="L19" s="416" t="s">
        <v>435</v>
      </c>
      <c r="M19" s="417" t="s">
        <v>435</v>
      </c>
      <c r="N19" s="418">
        <v>75.33</v>
      </c>
      <c r="O19" s="419"/>
      <c r="P19" s="420"/>
      <c r="Q19" s="421"/>
    </row>
    <row r="20" spans="1:17" s="422" customFormat="1" ht="20.100000000000001" customHeight="1">
      <c r="A20" s="373"/>
      <c r="B20" s="423" t="s">
        <v>446</v>
      </c>
      <c r="C20" s="414" t="s">
        <v>431</v>
      </c>
      <c r="D20" s="414" t="s">
        <v>447</v>
      </c>
      <c r="E20" s="414" t="s">
        <v>433</v>
      </c>
      <c r="F20" s="414" t="s">
        <v>448</v>
      </c>
      <c r="G20" s="415" t="s">
        <v>435</v>
      </c>
      <c r="H20" s="415" t="s">
        <v>435</v>
      </c>
      <c r="I20" s="415">
        <v>102.13</v>
      </c>
      <c r="J20" s="415">
        <v>102.13</v>
      </c>
      <c r="K20" s="416" t="s">
        <v>435</v>
      </c>
      <c r="L20" s="416">
        <v>102.13</v>
      </c>
      <c r="M20" s="417" t="s">
        <v>435</v>
      </c>
      <c r="N20" s="418">
        <v>102.13</v>
      </c>
      <c r="O20" s="419"/>
      <c r="P20" s="420"/>
      <c r="Q20" s="421"/>
    </row>
    <row r="21" spans="1:17" s="422" customFormat="1" ht="20.100000000000001" customHeight="1">
      <c r="A21" s="373"/>
      <c r="B21" s="413"/>
      <c r="C21" s="414" t="s">
        <v>436</v>
      </c>
      <c r="D21" s="414" t="s">
        <v>447</v>
      </c>
      <c r="E21" s="414" t="s">
        <v>433</v>
      </c>
      <c r="F21" s="414" t="s">
        <v>448</v>
      </c>
      <c r="G21" s="415">
        <v>96.61</v>
      </c>
      <c r="H21" s="415">
        <v>95.74</v>
      </c>
      <c r="I21" s="415">
        <v>92.76</v>
      </c>
      <c r="J21" s="415">
        <v>132.80000000000001</v>
      </c>
      <c r="K21" s="416">
        <v>91.84</v>
      </c>
      <c r="L21" s="416" t="s">
        <v>435</v>
      </c>
      <c r="M21" s="417">
        <v>69.489999999999995</v>
      </c>
      <c r="N21" s="418">
        <v>104.18</v>
      </c>
      <c r="O21" s="419"/>
      <c r="P21" s="420"/>
      <c r="Q21" s="421"/>
    </row>
    <row r="22" spans="1:17" s="422" customFormat="1" ht="20.100000000000001" customHeight="1">
      <c r="A22" s="373"/>
      <c r="B22" s="424"/>
      <c r="C22" s="414" t="s">
        <v>436</v>
      </c>
      <c r="D22" s="414" t="s">
        <v>449</v>
      </c>
      <c r="E22" s="414" t="s">
        <v>433</v>
      </c>
      <c r="F22" s="414" t="s">
        <v>448</v>
      </c>
      <c r="G22" s="415">
        <v>164</v>
      </c>
      <c r="H22" s="415">
        <v>150.87</v>
      </c>
      <c r="I22" s="415">
        <v>152.63999999999999</v>
      </c>
      <c r="J22" s="415">
        <v>152.96</v>
      </c>
      <c r="K22" s="416">
        <v>164</v>
      </c>
      <c r="L22" s="416" t="s">
        <v>435</v>
      </c>
      <c r="M22" s="417" t="s">
        <v>435</v>
      </c>
      <c r="N22" s="418">
        <v>152.19</v>
      </c>
      <c r="O22" s="419"/>
      <c r="P22" s="420"/>
      <c r="Q22" s="421"/>
    </row>
    <row r="23" spans="1:17" s="422" customFormat="1" ht="20.100000000000001" customHeight="1">
      <c r="A23" s="373"/>
      <c r="B23" s="413" t="s">
        <v>450</v>
      </c>
      <c r="C23" s="425" t="s">
        <v>441</v>
      </c>
      <c r="D23" s="425" t="s">
        <v>451</v>
      </c>
      <c r="E23" s="425" t="s">
        <v>433</v>
      </c>
      <c r="F23" s="425" t="s">
        <v>452</v>
      </c>
      <c r="G23" s="415">
        <v>45.6</v>
      </c>
      <c r="H23" s="415">
        <v>47.91</v>
      </c>
      <c r="I23" s="415">
        <v>45.6</v>
      </c>
      <c r="J23" s="415">
        <v>46.93</v>
      </c>
      <c r="K23" s="416">
        <v>45.6</v>
      </c>
      <c r="L23" s="416" t="s">
        <v>435</v>
      </c>
      <c r="M23" s="417" t="s">
        <v>435</v>
      </c>
      <c r="N23" s="418">
        <v>46.45</v>
      </c>
      <c r="O23" s="419"/>
      <c r="P23" s="420"/>
      <c r="Q23" s="421"/>
    </row>
    <row r="24" spans="1:17" s="422" customFormat="1" ht="20.100000000000001" customHeight="1">
      <c r="A24" s="373"/>
      <c r="B24" s="413"/>
      <c r="C24" s="414" t="s">
        <v>436</v>
      </c>
      <c r="D24" s="414" t="s">
        <v>451</v>
      </c>
      <c r="E24" s="414" t="s">
        <v>433</v>
      </c>
      <c r="F24" s="414" t="s">
        <v>452</v>
      </c>
      <c r="G24" s="415">
        <v>49.68</v>
      </c>
      <c r="H24" s="415">
        <v>52.74</v>
      </c>
      <c r="I24" s="415">
        <v>53.82</v>
      </c>
      <c r="J24" s="415">
        <v>52.38</v>
      </c>
      <c r="K24" s="416">
        <v>50.01</v>
      </c>
      <c r="L24" s="416">
        <v>49.85</v>
      </c>
      <c r="M24" s="417">
        <v>60.48</v>
      </c>
      <c r="N24" s="418">
        <v>53.95</v>
      </c>
      <c r="O24" s="419"/>
      <c r="P24" s="420"/>
      <c r="Q24" s="421"/>
    </row>
    <row r="25" spans="1:17" s="422" customFormat="1" ht="20.100000000000001" customHeight="1" thickBot="1">
      <c r="A25" s="373"/>
      <c r="B25" s="426"/>
      <c r="C25" s="427" t="s">
        <v>436</v>
      </c>
      <c r="D25" s="427" t="s">
        <v>453</v>
      </c>
      <c r="E25" s="427" t="s">
        <v>433</v>
      </c>
      <c r="F25" s="427" t="s">
        <v>452</v>
      </c>
      <c r="G25" s="428">
        <v>70.989999999999995</v>
      </c>
      <c r="H25" s="428">
        <v>70.989999999999995</v>
      </c>
      <c r="I25" s="428">
        <v>63.41</v>
      </c>
      <c r="J25" s="428">
        <v>68.959999999999994</v>
      </c>
      <c r="K25" s="428">
        <v>70.989999999999995</v>
      </c>
      <c r="L25" s="428" t="s">
        <v>435</v>
      </c>
      <c r="M25" s="429">
        <v>60.46</v>
      </c>
      <c r="N25" s="430">
        <v>64</v>
      </c>
      <c r="O25" s="420"/>
      <c r="P25" s="420"/>
      <c r="Q25" s="421"/>
    </row>
    <row r="26" spans="1:17" s="436" customFormat="1" ht="18.75" customHeight="1">
      <c r="A26" s="431"/>
      <c r="B26" s="432"/>
      <c r="C26" s="433"/>
      <c r="D26" s="432"/>
      <c r="E26" s="433"/>
      <c r="F26" s="433"/>
      <c r="G26" s="433"/>
      <c r="H26" s="433"/>
      <c r="I26" s="433"/>
      <c r="J26" s="433"/>
      <c r="K26" s="433"/>
      <c r="L26" s="433"/>
      <c r="M26" s="433"/>
      <c r="N26" s="433"/>
      <c r="O26" s="434"/>
      <c r="P26" s="435"/>
      <c r="Q26" s="434"/>
    </row>
    <row r="27" spans="1:17" ht="15" customHeight="1">
      <c r="B27" s="394" t="s">
        <v>454</v>
      </c>
      <c r="C27" s="394"/>
      <c r="D27" s="394"/>
      <c r="E27" s="394"/>
      <c r="F27" s="394"/>
      <c r="G27" s="394"/>
      <c r="H27" s="394"/>
      <c r="I27" s="394"/>
      <c r="J27" s="394"/>
      <c r="K27" s="394"/>
      <c r="L27" s="394"/>
      <c r="M27" s="394"/>
      <c r="N27" s="394"/>
      <c r="O27" s="396"/>
      <c r="Q27" s="434"/>
    </row>
    <row r="28" spans="1:17" ht="4.5" customHeight="1" thickBot="1">
      <c r="B28" s="392"/>
      <c r="C28" s="437"/>
      <c r="D28" s="437"/>
      <c r="E28" s="437"/>
      <c r="F28" s="437"/>
      <c r="G28" s="437"/>
      <c r="H28" s="437"/>
      <c r="I28" s="437"/>
      <c r="J28" s="437"/>
      <c r="K28" s="437"/>
      <c r="L28" s="437"/>
      <c r="M28" s="437"/>
      <c r="N28" s="437"/>
      <c r="O28" s="438"/>
      <c r="Q28" s="434"/>
    </row>
    <row r="29" spans="1:17" ht="27" customHeight="1">
      <c r="B29" s="397" t="s">
        <v>261</v>
      </c>
      <c r="C29" s="398" t="s">
        <v>423</v>
      </c>
      <c r="D29" s="399" t="s">
        <v>424</v>
      </c>
      <c r="E29" s="398" t="s">
        <v>425</v>
      </c>
      <c r="F29" s="399" t="s">
        <v>426</v>
      </c>
      <c r="G29" s="439" t="s">
        <v>405</v>
      </c>
      <c r="H29" s="440"/>
      <c r="I29" s="441"/>
      <c r="J29" s="440" t="s">
        <v>427</v>
      </c>
      <c r="K29" s="440"/>
      <c r="L29" s="440"/>
      <c r="M29" s="440"/>
      <c r="N29" s="442"/>
      <c r="O29" s="405"/>
      <c r="Q29" s="434"/>
    </row>
    <row r="30" spans="1:17" s="422" customFormat="1" ht="20.100000000000001" customHeight="1">
      <c r="A30" s="373"/>
      <c r="B30" s="406"/>
      <c r="C30" s="407"/>
      <c r="D30" s="408" t="s">
        <v>428</v>
      </c>
      <c r="E30" s="407"/>
      <c r="F30" s="408"/>
      <c r="G30" s="409">
        <f t="shared" ref="G30:N30" si="1">G13</f>
        <v>44193</v>
      </c>
      <c r="H30" s="409">
        <f t="shared" si="1"/>
        <v>44194</v>
      </c>
      <c r="I30" s="409">
        <f t="shared" si="1"/>
        <v>44195</v>
      </c>
      <c r="J30" s="409">
        <f t="shared" si="1"/>
        <v>44196</v>
      </c>
      <c r="K30" s="409">
        <f t="shared" si="1"/>
        <v>44197</v>
      </c>
      <c r="L30" s="409">
        <f t="shared" si="1"/>
        <v>44198</v>
      </c>
      <c r="M30" s="410">
        <f t="shared" si="1"/>
        <v>44199</v>
      </c>
      <c r="N30" s="411" t="str">
        <f t="shared" si="1"/>
        <v>PMPS</v>
      </c>
      <c r="O30" s="419"/>
      <c r="P30" s="420"/>
      <c r="Q30" s="421"/>
    </row>
    <row r="31" spans="1:17" s="422" customFormat="1" ht="19.5" customHeight="1">
      <c r="A31" s="373"/>
      <c r="B31" s="413" t="s">
        <v>455</v>
      </c>
      <c r="C31" s="414" t="s">
        <v>456</v>
      </c>
      <c r="D31" s="414" t="s">
        <v>457</v>
      </c>
      <c r="E31" s="414" t="s">
        <v>433</v>
      </c>
      <c r="F31" s="414" t="s">
        <v>458</v>
      </c>
      <c r="G31" s="415">
        <v>82.5</v>
      </c>
      <c r="H31" s="415">
        <v>82.5</v>
      </c>
      <c r="I31" s="415">
        <v>82.5</v>
      </c>
      <c r="J31" s="415">
        <v>82.5</v>
      </c>
      <c r="K31" s="416">
        <v>82.5</v>
      </c>
      <c r="L31" s="416" t="s">
        <v>435</v>
      </c>
      <c r="M31" s="417" t="s">
        <v>435</v>
      </c>
      <c r="N31" s="418">
        <v>82.5</v>
      </c>
      <c r="O31" s="419"/>
      <c r="P31" s="420"/>
      <c r="Q31" s="421"/>
    </row>
    <row r="32" spans="1:17" s="422" customFormat="1" ht="20.100000000000001" customHeight="1">
      <c r="A32" s="373"/>
      <c r="B32" s="413"/>
      <c r="C32" s="414" t="s">
        <v>459</v>
      </c>
      <c r="D32" s="414" t="s">
        <v>457</v>
      </c>
      <c r="E32" s="414" t="s">
        <v>433</v>
      </c>
      <c r="F32" s="414" t="s">
        <v>458</v>
      </c>
      <c r="G32" s="415">
        <v>116.39</v>
      </c>
      <c r="H32" s="415">
        <v>116.4</v>
      </c>
      <c r="I32" s="415">
        <v>116.4</v>
      </c>
      <c r="J32" s="415" t="s">
        <v>435</v>
      </c>
      <c r="K32" s="416" t="s">
        <v>435</v>
      </c>
      <c r="L32" s="416" t="s">
        <v>435</v>
      </c>
      <c r="M32" s="417" t="s">
        <v>435</v>
      </c>
      <c r="N32" s="418">
        <v>116.4</v>
      </c>
      <c r="O32" s="419"/>
      <c r="P32" s="420"/>
      <c r="Q32" s="421"/>
    </row>
    <row r="33" spans="1:17" s="422" customFormat="1" ht="20.100000000000001" customHeight="1">
      <c r="A33" s="373"/>
      <c r="B33" s="413"/>
      <c r="C33" s="414" t="s">
        <v>456</v>
      </c>
      <c r="D33" s="414" t="s">
        <v>460</v>
      </c>
      <c r="E33" s="414" t="s">
        <v>433</v>
      </c>
      <c r="F33" s="414" t="s">
        <v>458</v>
      </c>
      <c r="G33" s="415">
        <v>72.11</v>
      </c>
      <c r="H33" s="415">
        <v>72.58</v>
      </c>
      <c r="I33" s="415">
        <v>72.98</v>
      </c>
      <c r="J33" s="415">
        <v>73.45</v>
      </c>
      <c r="K33" s="416">
        <v>71.5</v>
      </c>
      <c r="L33" s="416" t="s">
        <v>435</v>
      </c>
      <c r="M33" s="417" t="s">
        <v>435</v>
      </c>
      <c r="N33" s="418">
        <v>72.5</v>
      </c>
      <c r="O33" s="419"/>
      <c r="P33" s="420"/>
      <c r="Q33" s="421"/>
    </row>
    <row r="34" spans="1:17" s="422" customFormat="1" ht="20.100000000000001" customHeight="1">
      <c r="A34" s="373"/>
      <c r="B34" s="413"/>
      <c r="C34" s="414" t="s">
        <v>459</v>
      </c>
      <c r="D34" s="414" t="s">
        <v>460</v>
      </c>
      <c r="E34" s="414" t="s">
        <v>433</v>
      </c>
      <c r="F34" s="414" t="s">
        <v>458</v>
      </c>
      <c r="G34" s="415">
        <v>88.56</v>
      </c>
      <c r="H34" s="415">
        <v>89.2</v>
      </c>
      <c r="I34" s="415">
        <v>103.5</v>
      </c>
      <c r="J34" s="415" t="s">
        <v>435</v>
      </c>
      <c r="K34" s="416" t="s">
        <v>435</v>
      </c>
      <c r="L34" s="416" t="s">
        <v>435</v>
      </c>
      <c r="M34" s="417" t="s">
        <v>435</v>
      </c>
      <c r="N34" s="418">
        <v>89.55</v>
      </c>
      <c r="O34" s="419"/>
      <c r="P34" s="420"/>
      <c r="Q34" s="421"/>
    </row>
    <row r="35" spans="1:17" s="422" customFormat="1" ht="20.100000000000001" customHeight="1">
      <c r="A35" s="373"/>
      <c r="B35" s="413"/>
      <c r="C35" s="414" t="s">
        <v>456</v>
      </c>
      <c r="D35" s="414" t="s">
        <v>461</v>
      </c>
      <c r="E35" s="414" t="s">
        <v>433</v>
      </c>
      <c r="F35" s="414" t="s">
        <v>458</v>
      </c>
      <c r="G35" s="415">
        <v>62.5</v>
      </c>
      <c r="H35" s="415">
        <v>62.5</v>
      </c>
      <c r="I35" s="415">
        <v>62.5</v>
      </c>
      <c r="J35" s="415">
        <v>62.5</v>
      </c>
      <c r="K35" s="416">
        <v>62.5</v>
      </c>
      <c r="L35" s="416" t="s">
        <v>435</v>
      </c>
      <c r="M35" s="417" t="s">
        <v>435</v>
      </c>
      <c r="N35" s="418">
        <v>62.5</v>
      </c>
      <c r="O35" s="419"/>
      <c r="P35" s="420"/>
      <c r="Q35" s="421"/>
    </row>
    <row r="36" spans="1:17" s="422" customFormat="1" ht="20.100000000000001" customHeight="1">
      <c r="A36" s="373"/>
      <c r="B36" s="413"/>
      <c r="C36" s="414" t="s">
        <v>459</v>
      </c>
      <c r="D36" s="414" t="s">
        <v>461</v>
      </c>
      <c r="E36" s="414" t="s">
        <v>433</v>
      </c>
      <c r="F36" s="414" t="s">
        <v>458</v>
      </c>
      <c r="G36" s="415">
        <v>87.3</v>
      </c>
      <c r="H36" s="415" t="s">
        <v>435</v>
      </c>
      <c r="I36" s="415">
        <v>87.3</v>
      </c>
      <c r="J36" s="415" t="s">
        <v>435</v>
      </c>
      <c r="K36" s="416" t="s">
        <v>435</v>
      </c>
      <c r="L36" s="416" t="s">
        <v>435</v>
      </c>
      <c r="M36" s="417" t="s">
        <v>435</v>
      </c>
      <c r="N36" s="418">
        <v>87.3</v>
      </c>
      <c r="O36" s="419"/>
      <c r="P36" s="420"/>
      <c r="Q36" s="421"/>
    </row>
    <row r="37" spans="1:17" s="422" customFormat="1" ht="19.5" customHeight="1">
      <c r="A37" s="373"/>
      <c r="B37" s="413"/>
      <c r="C37" s="414" t="s">
        <v>459</v>
      </c>
      <c r="D37" s="414" t="s">
        <v>462</v>
      </c>
      <c r="E37" s="414" t="s">
        <v>433</v>
      </c>
      <c r="F37" s="414" t="s">
        <v>458</v>
      </c>
      <c r="G37" s="415">
        <v>133.24</v>
      </c>
      <c r="H37" s="415">
        <v>147.72999999999999</v>
      </c>
      <c r="I37" s="415">
        <v>77.599999999999994</v>
      </c>
      <c r="J37" s="415" t="s">
        <v>435</v>
      </c>
      <c r="K37" s="416" t="s">
        <v>435</v>
      </c>
      <c r="L37" s="416" t="s">
        <v>435</v>
      </c>
      <c r="M37" s="417" t="s">
        <v>435</v>
      </c>
      <c r="N37" s="418">
        <v>133.56</v>
      </c>
      <c r="O37" s="419"/>
      <c r="P37" s="420"/>
      <c r="Q37" s="421"/>
    </row>
    <row r="38" spans="1:17" s="422" customFormat="1" ht="20.100000000000001" customHeight="1">
      <c r="A38" s="373"/>
      <c r="B38" s="413"/>
      <c r="C38" s="414" t="s">
        <v>459</v>
      </c>
      <c r="D38" s="414" t="s">
        <v>463</v>
      </c>
      <c r="E38" s="414" t="s">
        <v>433</v>
      </c>
      <c r="F38" s="414" t="s">
        <v>458</v>
      </c>
      <c r="G38" s="415">
        <v>100</v>
      </c>
      <c r="H38" s="415">
        <v>72.760000000000005</v>
      </c>
      <c r="I38" s="415">
        <v>99.44</v>
      </c>
      <c r="J38" s="415" t="s">
        <v>435</v>
      </c>
      <c r="K38" s="416" t="s">
        <v>435</v>
      </c>
      <c r="L38" s="416" t="s">
        <v>435</v>
      </c>
      <c r="M38" s="417" t="s">
        <v>435</v>
      </c>
      <c r="N38" s="418">
        <v>99.16</v>
      </c>
      <c r="O38" s="419"/>
      <c r="P38" s="420"/>
      <c r="Q38" s="421"/>
    </row>
    <row r="39" spans="1:17" s="422" customFormat="1" ht="19.5" customHeight="1">
      <c r="A39" s="373"/>
      <c r="B39" s="413"/>
      <c r="C39" s="414" t="s">
        <v>456</v>
      </c>
      <c r="D39" s="414" t="s">
        <v>464</v>
      </c>
      <c r="E39" s="414" t="s">
        <v>433</v>
      </c>
      <c r="F39" s="414" t="s">
        <v>458</v>
      </c>
      <c r="G39" s="415">
        <v>72.19</v>
      </c>
      <c r="H39" s="415">
        <v>71.959999999999994</v>
      </c>
      <c r="I39" s="415">
        <v>72.44</v>
      </c>
      <c r="J39" s="415">
        <v>72.56</v>
      </c>
      <c r="K39" s="416">
        <v>71.5</v>
      </c>
      <c r="L39" s="416" t="s">
        <v>435</v>
      </c>
      <c r="M39" s="417" t="s">
        <v>435</v>
      </c>
      <c r="N39" s="418">
        <v>72.14</v>
      </c>
      <c r="O39" s="419"/>
      <c r="P39" s="420"/>
      <c r="Q39" s="421"/>
    </row>
    <row r="40" spans="1:17" s="422" customFormat="1" ht="21" customHeight="1">
      <c r="A40" s="373"/>
      <c r="B40" s="424"/>
      <c r="C40" s="414" t="s">
        <v>459</v>
      </c>
      <c r="D40" s="414" t="s">
        <v>464</v>
      </c>
      <c r="E40" s="414" t="s">
        <v>433</v>
      </c>
      <c r="F40" s="414" t="s">
        <v>458</v>
      </c>
      <c r="G40" s="415">
        <v>100.39</v>
      </c>
      <c r="H40" s="415">
        <v>106.05</v>
      </c>
      <c r="I40" s="415">
        <v>107.43</v>
      </c>
      <c r="J40" s="415" t="s">
        <v>435</v>
      </c>
      <c r="K40" s="416" t="s">
        <v>435</v>
      </c>
      <c r="L40" s="416" t="s">
        <v>435</v>
      </c>
      <c r="M40" s="417" t="s">
        <v>435</v>
      </c>
      <c r="N40" s="418">
        <v>104.33</v>
      </c>
      <c r="O40" s="419"/>
      <c r="P40" s="420"/>
      <c r="Q40" s="421"/>
    </row>
    <row r="41" spans="1:17" s="422" customFormat="1" ht="20.100000000000001" customHeight="1">
      <c r="A41" s="373"/>
      <c r="B41" s="413" t="s">
        <v>465</v>
      </c>
      <c r="C41" s="414" t="s">
        <v>456</v>
      </c>
      <c r="D41" s="414" t="s">
        <v>466</v>
      </c>
      <c r="E41" s="414" t="s">
        <v>433</v>
      </c>
      <c r="F41" s="414" t="s">
        <v>467</v>
      </c>
      <c r="G41" s="415">
        <v>74</v>
      </c>
      <c r="H41" s="415">
        <v>80.17</v>
      </c>
      <c r="I41" s="415">
        <v>74</v>
      </c>
      <c r="J41" s="415">
        <v>74</v>
      </c>
      <c r="K41" s="416">
        <v>74</v>
      </c>
      <c r="L41" s="416" t="s">
        <v>435</v>
      </c>
      <c r="M41" s="417" t="s">
        <v>435</v>
      </c>
      <c r="N41" s="418">
        <v>76.88</v>
      </c>
      <c r="O41" s="419"/>
      <c r="P41" s="420"/>
      <c r="Q41" s="421"/>
    </row>
    <row r="42" spans="1:17" s="422" customFormat="1" ht="20.100000000000001" customHeight="1">
      <c r="A42" s="373"/>
      <c r="B42" s="413"/>
      <c r="C42" s="414" t="s">
        <v>459</v>
      </c>
      <c r="D42" s="414" t="s">
        <v>466</v>
      </c>
      <c r="E42" s="414" t="s">
        <v>433</v>
      </c>
      <c r="F42" s="414" t="s">
        <v>467</v>
      </c>
      <c r="G42" s="415">
        <v>90.24</v>
      </c>
      <c r="H42" s="415">
        <v>89.58</v>
      </c>
      <c r="I42" s="415">
        <v>88.18</v>
      </c>
      <c r="J42" s="415" t="s">
        <v>435</v>
      </c>
      <c r="K42" s="416" t="s">
        <v>435</v>
      </c>
      <c r="L42" s="416" t="s">
        <v>435</v>
      </c>
      <c r="M42" s="417" t="s">
        <v>435</v>
      </c>
      <c r="N42" s="418">
        <v>89.72</v>
      </c>
      <c r="O42" s="419"/>
      <c r="P42" s="420"/>
      <c r="Q42" s="421"/>
    </row>
    <row r="43" spans="1:17" s="422" customFormat="1" ht="20.100000000000001" customHeight="1">
      <c r="A43" s="373"/>
      <c r="B43" s="413"/>
      <c r="C43" s="414" t="s">
        <v>468</v>
      </c>
      <c r="D43" s="414" t="s">
        <v>469</v>
      </c>
      <c r="E43" s="414" t="s">
        <v>433</v>
      </c>
      <c r="F43" s="414" t="s">
        <v>470</v>
      </c>
      <c r="G43" s="415">
        <v>85</v>
      </c>
      <c r="H43" s="415">
        <v>85</v>
      </c>
      <c r="I43" s="415">
        <v>85</v>
      </c>
      <c r="J43" s="415">
        <v>85</v>
      </c>
      <c r="K43" s="416">
        <v>85</v>
      </c>
      <c r="L43" s="416" t="s">
        <v>435</v>
      </c>
      <c r="M43" s="417" t="s">
        <v>435</v>
      </c>
      <c r="N43" s="418">
        <v>85</v>
      </c>
      <c r="O43" s="419"/>
      <c r="P43" s="420"/>
      <c r="Q43" s="421"/>
    </row>
    <row r="44" spans="1:17" s="422" customFormat="1" ht="20.100000000000001" customHeight="1">
      <c r="A44" s="373"/>
      <c r="B44" s="413"/>
      <c r="C44" s="414" t="s">
        <v>456</v>
      </c>
      <c r="D44" s="414" t="s">
        <v>469</v>
      </c>
      <c r="E44" s="414" t="s">
        <v>433</v>
      </c>
      <c r="F44" s="414" t="s">
        <v>470</v>
      </c>
      <c r="G44" s="415">
        <v>88.9</v>
      </c>
      <c r="H44" s="415">
        <v>89</v>
      </c>
      <c r="I44" s="415">
        <v>88.86</v>
      </c>
      <c r="J44" s="415">
        <v>87.8</v>
      </c>
      <c r="K44" s="416">
        <v>89</v>
      </c>
      <c r="L44" s="416" t="s">
        <v>435</v>
      </c>
      <c r="M44" s="417" t="s">
        <v>435</v>
      </c>
      <c r="N44" s="418">
        <v>88.67</v>
      </c>
      <c r="O44" s="419"/>
      <c r="P44" s="420"/>
      <c r="Q44" s="421"/>
    </row>
    <row r="45" spans="1:17" s="422" customFormat="1" ht="20.100000000000001" customHeight="1">
      <c r="A45" s="373"/>
      <c r="B45" s="413"/>
      <c r="C45" s="414" t="s">
        <v>459</v>
      </c>
      <c r="D45" s="414" t="s">
        <v>469</v>
      </c>
      <c r="E45" s="414" t="s">
        <v>433</v>
      </c>
      <c r="F45" s="414" t="s">
        <v>470</v>
      </c>
      <c r="G45" s="415">
        <v>87.68</v>
      </c>
      <c r="H45" s="415">
        <v>80.61</v>
      </c>
      <c r="I45" s="415">
        <v>85.51</v>
      </c>
      <c r="J45" s="415" t="s">
        <v>435</v>
      </c>
      <c r="K45" s="416" t="s">
        <v>435</v>
      </c>
      <c r="L45" s="416" t="s">
        <v>435</v>
      </c>
      <c r="M45" s="417" t="s">
        <v>435</v>
      </c>
      <c r="N45" s="418">
        <v>84.39</v>
      </c>
      <c r="O45" s="419"/>
      <c r="P45" s="420"/>
      <c r="Q45" s="421"/>
    </row>
    <row r="46" spans="1:17" s="422" customFormat="1" ht="20.100000000000001" customHeight="1" thickBot="1">
      <c r="A46" s="373"/>
      <c r="B46" s="426"/>
      <c r="C46" s="427" t="s">
        <v>459</v>
      </c>
      <c r="D46" s="427" t="s">
        <v>471</v>
      </c>
      <c r="E46" s="427" t="s">
        <v>433</v>
      </c>
      <c r="F46" s="427" t="s">
        <v>472</v>
      </c>
      <c r="G46" s="428">
        <v>82.39</v>
      </c>
      <c r="H46" s="428">
        <v>82.4</v>
      </c>
      <c r="I46" s="428" t="s">
        <v>435</v>
      </c>
      <c r="J46" s="428" t="s">
        <v>435</v>
      </c>
      <c r="K46" s="428" t="s">
        <v>435</v>
      </c>
      <c r="L46" s="428" t="s">
        <v>435</v>
      </c>
      <c r="M46" s="429" t="s">
        <v>435</v>
      </c>
      <c r="N46" s="430">
        <v>82.4</v>
      </c>
      <c r="O46" s="420"/>
      <c r="P46" s="420"/>
      <c r="Q46" s="421"/>
    </row>
    <row r="47" spans="1:17" ht="15.6" customHeight="1">
      <c r="B47" s="432"/>
      <c r="C47" s="433"/>
      <c r="D47" s="432"/>
      <c r="E47" s="433"/>
      <c r="F47" s="433"/>
      <c r="G47" s="433"/>
      <c r="H47" s="433"/>
      <c r="I47" s="433"/>
      <c r="J47" s="433"/>
      <c r="K47" s="433"/>
      <c r="L47" s="433"/>
      <c r="M47" s="443"/>
      <c r="N47" s="444"/>
      <c r="O47" s="445"/>
      <c r="Q47" s="434"/>
    </row>
    <row r="48" spans="1:17" ht="15" customHeight="1">
      <c r="B48" s="394" t="s">
        <v>473</v>
      </c>
      <c r="C48" s="394"/>
      <c r="D48" s="394"/>
      <c r="E48" s="394"/>
      <c r="F48" s="394"/>
      <c r="G48" s="394"/>
      <c r="H48" s="394"/>
      <c r="I48" s="394"/>
      <c r="J48" s="394"/>
      <c r="K48" s="394"/>
      <c r="L48" s="394"/>
      <c r="M48" s="394"/>
      <c r="N48" s="394"/>
      <c r="O48" s="396"/>
      <c r="Q48" s="434"/>
    </row>
    <row r="49" spans="1:17" ht="4.5" customHeight="1" thickBot="1">
      <c r="B49" s="392"/>
      <c r="C49" s="437"/>
      <c r="D49" s="437"/>
      <c r="E49" s="437"/>
      <c r="F49" s="437"/>
      <c r="G49" s="437"/>
      <c r="H49" s="437"/>
      <c r="I49" s="437"/>
      <c r="J49" s="437"/>
      <c r="K49" s="437"/>
      <c r="L49" s="437"/>
      <c r="M49" s="437"/>
      <c r="N49" s="437"/>
      <c r="O49" s="438"/>
      <c r="Q49" s="434"/>
    </row>
    <row r="50" spans="1:17" ht="27" customHeight="1">
      <c r="B50" s="446" t="s">
        <v>261</v>
      </c>
      <c r="C50" s="447" t="s">
        <v>423</v>
      </c>
      <c r="D50" s="448" t="s">
        <v>424</v>
      </c>
      <c r="E50" s="447" t="s">
        <v>425</v>
      </c>
      <c r="F50" s="448" t="s">
        <v>426</v>
      </c>
      <c r="G50" s="439" t="s">
        <v>405</v>
      </c>
      <c r="H50" s="440"/>
      <c r="I50" s="441"/>
      <c r="J50" s="440" t="s">
        <v>427</v>
      </c>
      <c r="K50" s="440"/>
      <c r="L50" s="440"/>
      <c r="M50" s="440"/>
      <c r="N50" s="442"/>
      <c r="O50" s="405"/>
      <c r="Q50" s="434"/>
    </row>
    <row r="51" spans="1:17" ht="19.7" customHeight="1">
      <c r="B51" s="449"/>
      <c r="C51" s="450"/>
      <c r="D51" s="451" t="s">
        <v>428</v>
      </c>
      <c r="E51" s="450"/>
      <c r="F51" s="451"/>
      <c r="G51" s="452">
        <f t="shared" ref="G51:N51" si="2">G13</f>
        <v>44193</v>
      </c>
      <c r="H51" s="452">
        <f t="shared" si="2"/>
        <v>44194</v>
      </c>
      <c r="I51" s="452">
        <f t="shared" si="2"/>
        <v>44195</v>
      </c>
      <c r="J51" s="452">
        <f t="shared" si="2"/>
        <v>44196</v>
      </c>
      <c r="K51" s="452">
        <f t="shared" si="2"/>
        <v>44197</v>
      </c>
      <c r="L51" s="452">
        <f t="shared" si="2"/>
        <v>44198</v>
      </c>
      <c r="M51" s="453">
        <f t="shared" si="2"/>
        <v>44199</v>
      </c>
      <c r="N51" s="454" t="str">
        <f t="shared" si="2"/>
        <v>PMPS</v>
      </c>
      <c r="O51" s="412"/>
      <c r="Q51" s="434"/>
    </row>
    <row r="52" spans="1:17" s="422" customFormat="1" ht="20.100000000000001" customHeight="1">
      <c r="A52" s="373"/>
      <c r="B52" s="455" t="s">
        <v>474</v>
      </c>
      <c r="C52" s="414" t="s">
        <v>475</v>
      </c>
      <c r="D52" s="414" t="s">
        <v>476</v>
      </c>
      <c r="E52" s="414" t="s">
        <v>477</v>
      </c>
      <c r="F52" s="414" t="s">
        <v>477</v>
      </c>
      <c r="G52" s="415">
        <v>265</v>
      </c>
      <c r="H52" s="415">
        <v>265</v>
      </c>
      <c r="I52" s="415">
        <v>265</v>
      </c>
      <c r="J52" s="415">
        <v>265</v>
      </c>
      <c r="K52" s="416" t="s">
        <v>435</v>
      </c>
      <c r="L52" s="416">
        <v>265</v>
      </c>
      <c r="M52" s="417" t="s">
        <v>435</v>
      </c>
      <c r="N52" s="418">
        <v>265</v>
      </c>
      <c r="O52" s="419"/>
      <c r="P52" s="420"/>
      <c r="Q52" s="421"/>
    </row>
    <row r="53" spans="1:17" s="422" customFormat="1" ht="20.100000000000001" customHeight="1">
      <c r="A53" s="373"/>
      <c r="B53" s="413" t="s">
        <v>478</v>
      </c>
      <c r="C53" s="414" t="s">
        <v>445</v>
      </c>
      <c r="D53" s="414" t="s">
        <v>479</v>
      </c>
      <c r="E53" s="414" t="s">
        <v>433</v>
      </c>
      <c r="F53" s="414" t="s">
        <v>477</v>
      </c>
      <c r="G53" s="415">
        <v>160</v>
      </c>
      <c r="H53" s="415">
        <v>160</v>
      </c>
      <c r="I53" s="415">
        <v>155</v>
      </c>
      <c r="J53" s="415" t="s">
        <v>435</v>
      </c>
      <c r="K53" s="416" t="s">
        <v>435</v>
      </c>
      <c r="L53" s="416" t="s">
        <v>435</v>
      </c>
      <c r="M53" s="417" t="s">
        <v>435</v>
      </c>
      <c r="N53" s="418">
        <v>158.57</v>
      </c>
      <c r="O53" s="419"/>
      <c r="P53" s="420"/>
      <c r="Q53" s="421"/>
    </row>
    <row r="54" spans="1:17" s="422" customFormat="1" ht="20.100000000000001" customHeight="1" thickBot="1">
      <c r="A54" s="373"/>
      <c r="B54" s="426"/>
      <c r="C54" s="427" t="s">
        <v>445</v>
      </c>
      <c r="D54" s="427" t="s">
        <v>480</v>
      </c>
      <c r="E54" s="427" t="s">
        <v>433</v>
      </c>
      <c r="F54" s="427" t="s">
        <v>477</v>
      </c>
      <c r="G54" s="428">
        <v>185</v>
      </c>
      <c r="H54" s="428">
        <v>180</v>
      </c>
      <c r="I54" s="428">
        <v>185</v>
      </c>
      <c r="J54" s="428" t="s">
        <v>435</v>
      </c>
      <c r="K54" s="428" t="s">
        <v>435</v>
      </c>
      <c r="L54" s="428" t="s">
        <v>435</v>
      </c>
      <c r="M54" s="429" t="s">
        <v>435</v>
      </c>
      <c r="N54" s="430">
        <v>183.75</v>
      </c>
      <c r="O54" s="420"/>
      <c r="P54" s="420"/>
      <c r="Q54" s="421"/>
    </row>
    <row r="55" spans="1:17" ht="22.5" customHeight="1">
      <c r="B55" s="456"/>
      <c r="C55" s="456"/>
      <c r="D55" s="456"/>
      <c r="E55" s="456"/>
      <c r="F55" s="456"/>
      <c r="G55" s="456"/>
      <c r="H55" s="456"/>
      <c r="I55" s="456"/>
      <c r="J55" s="456"/>
      <c r="K55" s="456"/>
      <c r="L55" s="456"/>
      <c r="M55" s="456"/>
      <c r="N55" s="457" t="s">
        <v>110</v>
      </c>
      <c r="O55" s="458"/>
      <c r="Q55" s="434"/>
    </row>
    <row r="56" spans="1:17" ht="27.75" customHeight="1">
      <c r="B56" s="459"/>
      <c r="C56" s="459"/>
      <c r="D56" s="459"/>
      <c r="E56" s="459"/>
      <c r="F56" s="459"/>
      <c r="G56" s="460"/>
      <c r="H56" s="459"/>
      <c r="I56" s="459"/>
      <c r="J56" s="459"/>
      <c r="K56" s="459"/>
      <c r="L56" s="459"/>
      <c r="M56" s="459"/>
      <c r="N56" s="459"/>
      <c r="O56" s="393"/>
      <c r="Q56" s="434"/>
    </row>
    <row r="57" spans="1:17">
      <c r="M57" s="297"/>
    </row>
    <row r="58" spans="1:17" ht="15" customHeight="1">
      <c r="B58" s="394" t="s">
        <v>481</v>
      </c>
      <c r="C58" s="394"/>
      <c r="D58" s="394"/>
      <c r="E58" s="394"/>
      <c r="F58" s="394"/>
      <c r="G58" s="394"/>
      <c r="H58" s="394"/>
      <c r="I58" s="394"/>
      <c r="J58" s="394"/>
      <c r="K58" s="394"/>
      <c r="L58" s="394"/>
      <c r="M58" s="394"/>
      <c r="N58" s="394"/>
      <c r="O58" s="396"/>
      <c r="Q58" s="434"/>
    </row>
    <row r="59" spans="1:17" ht="4.5" customHeight="1" thickBot="1">
      <c r="B59" s="392"/>
      <c r="C59" s="437"/>
      <c r="D59" s="437"/>
      <c r="E59" s="437"/>
      <c r="F59" s="437"/>
      <c r="G59" s="437"/>
      <c r="H59" s="437"/>
      <c r="I59" s="437"/>
      <c r="J59" s="437"/>
      <c r="K59" s="437"/>
      <c r="L59" s="437"/>
      <c r="M59" s="437"/>
      <c r="N59" s="437"/>
      <c r="O59" s="438"/>
      <c r="Q59" s="434"/>
    </row>
    <row r="60" spans="1:17" ht="27" customHeight="1">
      <c r="B60" s="446" t="s">
        <v>261</v>
      </c>
      <c r="C60" s="447" t="s">
        <v>423</v>
      </c>
      <c r="D60" s="448" t="s">
        <v>424</v>
      </c>
      <c r="E60" s="447" t="s">
        <v>425</v>
      </c>
      <c r="F60" s="448" t="s">
        <v>426</v>
      </c>
      <c r="G60" s="439" t="s">
        <v>405</v>
      </c>
      <c r="H60" s="440"/>
      <c r="I60" s="441"/>
      <c r="J60" s="440" t="s">
        <v>427</v>
      </c>
      <c r="K60" s="440"/>
      <c r="L60" s="440"/>
      <c r="M60" s="440"/>
      <c r="N60" s="442"/>
      <c r="O60" s="405"/>
      <c r="Q60" s="434"/>
    </row>
    <row r="61" spans="1:17" ht="19.7" customHeight="1">
      <c r="B61" s="449"/>
      <c r="C61" s="450"/>
      <c r="D61" s="451" t="s">
        <v>428</v>
      </c>
      <c r="E61" s="450"/>
      <c r="F61" s="451"/>
      <c r="G61" s="452">
        <f t="shared" ref="G61:N61" si="3">G13</f>
        <v>44193</v>
      </c>
      <c r="H61" s="452">
        <f t="shared" si="3"/>
        <v>44194</v>
      </c>
      <c r="I61" s="452">
        <f t="shared" si="3"/>
        <v>44195</v>
      </c>
      <c r="J61" s="452">
        <f t="shared" si="3"/>
        <v>44196</v>
      </c>
      <c r="K61" s="452">
        <f t="shared" si="3"/>
        <v>44197</v>
      </c>
      <c r="L61" s="452">
        <f t="shared" si="3"/>
        <v>44198</v>
      </c>
      <c r="M61" s="453">
        <f t="shared" si="3"/>
        <v>44199</v>
      </c>
      <c r="N61" s="454" t="str">
        <f t="shared" si="3"/>
        <v>PMPS</v>
      </c>
      <c r="O61" s="412"/>
      <c r="Q61" s="434"/>
    </row>
    <row r="62" spans="1:17" s="422" customFormat="1" ht="20.100000000000001" customHeight="1" thickBot="1">
      <c r="A62" s="373"/>
      <c r="B62" s="426" t="s">
        <v>482</v>
      </c>
      <c r="C62" s="427" t="s">
        <v>483</v>
      </c>
      <c r="D62" s="427" t="s">
        <v>484</v>
      </c>
      <c r="E62" s="427" t="s">
        <v>433</v>
      </c>
      <c r="F62" s="427" t="s">
        <v>485</v>
      </c>
      <c r="G62" s="428"/>
      <c r="H62" s="428"/>
      <c r="I62" s="428"/>
      <c r="J62" s="428"/>
      <c r="K62" s="428"/>
      <c r="L62" s="428"/>
      <c r="M62" s="429"/>
      <c r="N62" s="430"/>
      <c r="O62" s="420"/>
      <c r="P62" s="420"/>
      <c r="Q62" s="421"/>
    </row>
  </sheetData>
  <mergeCells count="5">
    <mergeCell ref="B4:N4"/>
    <mergeCell ref="B5:N5"/>
    <mergeCell ref="B6:N6"/>
    <mergeCell ref="B7:N7"/>
    <mergeCell ref="B8:N8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54" fitToHeight="0" orientation="portrait" r:id="rId1"/>
  <headerFooter scaleWithDoc="0" alignWithMargins="0">
    <oddHeader>&amp;R14</oddHeader>
    <oddFooter>&amp;R&amp;"Verdana,Cursiva"&amp;8SG. Análisis, Coordinación y Estadística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6"/>
  <sheetViews>
    <sheetView showGridLines="0" topLeftCell="A3" zoomScale="80" zoomScaleNormal="80" zoomScaleSheetLayoutView="100" workbookViewId="0">
      <selection activeCell="B7" sqref="B7:G7"/>
    </sheetView>
  </sheetViews>
  <sheetFormatPr baseColWidth="10" defaultColWidth="12.5703125" defaultRowHeight="15.75"/>
  <cols>
    <col min="1" max="1" width="2.7109375" style="461" customWidth="1"/>
    <col min="2" max="2" width="19.5703125" style="462" customWidth="1"/>
    <col min="3" max="3" width="15.7109375" style="462" customWidth="1"/>
    <col min="4" max="4" width="36" style="462" bestFit="1" customWidth="1"/>
    <col min="5" max="5" width="7.7109375" style="462" customWidth="1"/>
    <col min="6" max="6" width="21.7109375" style="462" customWidth="1"/>
    <col min="7" max="7" width="60.7109375" style="462" customWidth="1"/>
    <col min="8" max="8" width="3.140625" style="375" customWidth="1"/>
    <col min="9" max="9" width="9.28515625" style="375" customWidth="1"/>
    <col min="10" max="10" width="10.85546875" style="375" bestFit="1" customWidth="1"/>
    <col min="11" max="11" width="12.5703125" style="375"/>
    <col min="12" max="13" width="14.7109375" style="375" bestFit="1" customWidth="1"/>
    <col min="14" max="14" width="12.85546875" style="375" bestFit="1" customWidth="1"/>
    <col min="15" max="16384" width="12.5703125" style="375"/>
  </cols>
  <sheetData>
    <row r="1" spans="1:10" ht="11.25" customHeight="1"/>
    <row r="2" spans="1:10">
      <c r="G2" s="378"/>
      <c r="H2" s="379"/>
    </row>
    <row r="3" spans="1:10" ht="8.25" customHeight="1">
      <c r="H3" s="379"/>
    </row>
    <row r="4" spans="1:10" ht="1.5" customHeight="1" thickBot="1">
      <c r="H4" s="379"/>
    </row>
    <row r="5" spans="1:10" ht="26.25" customHeight="1" thickBot="1">
      <c r="B5" s="463" t="s">
        <v>486</v>
      </c>
      <c r="C5" s="464"/>
      <c r="D5" s="464"/>
      <c r="E5" s="464"/>
      <c r="F5" s="464"/>
      <c r="G5" s="465"/>
      <c r="H5" s="381"/>
    </row>
    <row r="6" spans="1:10" ht="15" customHeight="1">
      <c r="B6" s="466"/>
      <c r="C6" s="466"/>
      <c r="D6" s="466"/>
      <c r="E6" s="466"/>
      <c r="F6" s="466"/>
      <c r="G6" s="466"/>
      <c r="H6" s="383"/>
    </row>
    <row r="7" spans="1:10" ht="33.6" customHeight="1">
      <c r="B7" s="467" t="s">
        <v>487</v>
      </c>
      <c r="C7" s="467"/>
      <c r="D7" s="467"/>
      <c r="E7" s="467"/>
      <c r="F7" s="467"/>
      <c r="G7" s="467"/>
      <c r="H7" s="383"/>
    </row>
    <row r="8" spans="1:10" ht="27" customHeight="1">
      <c r="B8" s="468" t="s">
        <v>488</v>
      </c>
      <c r="C8" s="469"/>
      <c r="D8" s="469"/>
      <c r="E8" s="469"/>
      <c r="F8" s="469"/>
      <c r="G8" s="469"/>
      <c r="H8" s="383"/>
    </row>
    <row r="9" spans="1:10" ht="9" customHeight="1">
      <c r="B9" s="470"/>
      <c r="C9" s="471"/>
      <c r="D9" s="471"/>
      <c r="E9" s="471"/>
      <c r="F9" s="471"/>
      <c r="G9" s="471"/>
      <c r="H9" s="383"/>
    </row>
    <row r="10" spans="1:10" s="422" customFormat="1" ht="21" customHeight="1">
      <c r="A10" s="461"/>
      <c r="B10" s="472" t="s">
        <v>422</v>
      </c>
      <c r="C10" s="472"/>
      <c r="D10" s="472"/>
      <c r="E10" s="472"/>
      <c r="F10" s="472"/>
      <c r="G10" s="472"/>
      <c r="H10" s="473"/>
    </row>
    <row r="11" spans="1:10" ht="3.75" customHeight="1" thickBot="1">
      <c r="B11" s="474"/>
      <c r="C11" s="475"/>
      <c r="D11" s="475"/>
      <c r="E11" s="475"/>
      <c r="F11" s="475"/>
      <c r="G11" s="475"/>
      <c r="H11" s="438"/>
    </row>
    <row r="12" spans="1:10" ht="30" customHeight="1">
      <c r="B12" s="397" t="s">
        <v>261</v>
      </c>
      <c r="C12" s="398" t="s">
        <v>423</v>
      </c>
      <c r="D12" s="399" t="s">
        <v>424</v>
      </c>
      <c r="E12" s="398" t="s">
        <v>425</v>
      </c>
      <c r="F12" s="399" t="s">
        <v>426</v>
      </c>
      <c r="G12" s="476" t="s">
        <v>489</v>
      </c>
      <c r="H12" s="405"/>
    </row>
    <row r="13" spans="1:10" ht="30" customHeight="1">
      <c r="B13" s="406"/>
      <c r="C13" s="407"/>
      <c r="D13" s="477" t="s">
        <v>428</v>
      </c>
      <c r="E13" s="407"/>
      <c r="F13" s="408"/>
      <c r="G13" s="478" t="s">
        <v>490</v>
      </c>
      <c r="H13" s="412"/>
    </row>
    <row r="14" spans="1:10" s="486" customFormat="1" ht="30" customHeight="1">
      <c r="A14" s="479"/>
      <c r="B14" s="480" t="s">
        <v>430</v>
      </c>
      <c r="C14" s="481" t="s">
        <v>491</v>
      </c>
      <c r="D14" s="481" t="s">
        <v>438</v>
      </c>
      <c r="E14" s="481" t="s">
        <v>433</v>
      </c>
      <c r="F14" s="482" t="s">
        <v>434</v>
      </c>
      <c r="G14" s="483">
        <v>56.86</v>
      </c>
      <c r="H14" s="420"/>
      <c r="I14" s="484"/>
      <c r="J14" s="485"/>
    </row>
    <row r="15" spans="1:10" s="486" customFormat="1" ht="30" customHeight="1">
      <c r="A15" s="479"/>
      <c r="B15" s="480" t="s">
        <v>440</v>
      </c>
      <c r="C15" s="481" t="s">
        <v>491</v>
      </c>
      <c r="D15" s="481" t="s">
        <v>438</v>
      </c>
      <c r="E15" s="481" t="s">
        <v>433</v>
      </c>
      <c r="F15" s="482" t="s">
        <v>492</v>
      </c>
      <c r="G15" s="483">
        <v>71.92</v>
      </c>
      <c r="H15" s="420"/>
      <c r="I15" s="484"/>
      <c r="J15" s="485"/>
    </row>
    <row r="16" spans="1:10" s="486" customFormat="1" ht="30" customHeight="1">
      <c r="A16" s="479"/>
      <c r="B16" s="487" t="s">
        <v>446</v>
      </c>
      <c r="C16" s="481" t="s">
        <v>491</v>
      </c>
      <c r="D16" s="481" t="s">
        <v>438</v>
      </c>
      <c r="E16" s="481" t="s">
        <v>433</v>
      </c>
      <c r="F16" s="482" t="s">
        <v>448</v>
      </c>
      <c r="G16" s="483">
        <v>104.92</v>
      </c>
      <c r="H16" s="420"/>
      <c r="I16" s="484"/>
      <c r="J16" s="485"/>
    </row>
    <row r="17" spans="1:14" s="422" customFormat="1" ht="30" customHeight="1">
      <c r="A17" s="461"/>
      <c r="B17" s="423" t="s">
        <v>450</v>
      </c>
      <c r="C17" s="488" t="s">
        <v>491</v>
      </c>
      <c r="D17" s="488" t="s">
        <v>451</v>
      </c>
      <c r="E17" s="488" t="s">
        <v>433</v>
      </c>
      <c r="F17" s="489" t="s">
        <v>452</v>
      </c>
      <c r="G17" s="490">
        <v>52.72</v>
      </c>
      <c r="H17" s="420"/>
      <c r="I17" s="491"/>
      <c r="J17" s="485"/>
    </row>
    <row r="18" spans="1:14" s="486" customFormat="1" ht="30" customHeight="1">
      <c r="A18" s="479"/>
      <c r="B18" s="492"/>
      <c r="C18" s="481" t="s">
        <v>491</v>
      </c>
      <c r="D18" s="481" t="s">
        <v>453</v>
      </c>
      <c r="E18" s="481" t="s">
        <v>433</v>
      </c>
      <c r="F18" s="482" t="s">
        <v>452</v>
      </c>
      <c r="G18" s="483">
        <v>64</v>
      </c>
      <c r="H18" s="420"/>
      <c r="I18" s="484"/>
      <c r="J18" s="485"/>
    </row>
    <row r="19" spans="1:14" s="486" customFormat="1" ht="50.25" customHeight="1">
      <c r="A19" s="493"/>
      <c r="B19" s="494"/>
      <c r="C19" s="495"/>
      <c r="D19" s="494"/>
      <c r="E19" s="495"/>
      <c r="F19" s="495"/>
      <c r="G19" s="495"/>
      <c r="H19" s="420"/>
      <c r="I19" s="496"/>
      <c r="J19" s="497"/>
      <c r="N19" s="498"/>
    </row>
    <row r="20" spans="1:14" s="422" customFormat="1" ht="15" customHeight="1">
      <c r="A20" s="461"/>
      <c r="B20" s="472" t="s">
        <v>454</v>
      </c>
      <c r="C20" s="472"/>
      <c r="D20" s="472"/>
      <c r="E20" s="472"/>
      <c r="F20" s="472"/>
      <c r="G20" s="472"/>
      <c r="H20" s="473"/>
    </row>
    <row r="21" spans="1:14" s="422" customFormat="1" ht="4.5" customHeight="1" thickBot="1">
      <c r="A21" s="461"/>
      <c r="B21" s="499"/>
      <c r="C21" s="500"/>
      <c r="D21" s="500"/>
      <c r="E21" s="500"/>
      <c r="F21" s="500"/>
      <c r="G21" s="500"/>
      <c r="H21" s="501"/>
    </row>
    <row r="22" spans="1:14" s="422" customFormat="1" ht="30" customHeight="1">
      <c r="A22" s="461"/>
      <c r="B22" s="502" t="s">
        <v>261</v>
      </c>
      <c r="C22" s="503" t="s">
        <v>423</v>
      </c>
      <c r="D22" s="504" t="s">
        <v>424</v>
      </c>
      <c r="E22" s="503" t="s">
        <v>425</v>
      </c>
      <c r="F22" s="504" t="s">
        <v>426</v>
      </c>
      <c r="G22" s="505" t="s">
        <v>489</v>
      </c>
      <c r="H22" s="506"/>
    </row>
    <row r="23" spans="1:14" s="422" customFormat="1" ht="30" customHeight="1">
      <c r="A23" s="461"/>
      <c r="B23" s="507"/>
      <c r="C23" s="508"/>
      <c r="D23" s="477" t="s">
        <v>428</v>
      </c>
      <c r="E23" s="508"/>
      <c r="F23" s="477" t="s">
        <v>493</v>
      </c>
      <c r="G23" s="478" t="str">
        <f>$G$13</f>
        <v>Semana 53 - 2020: 28/12 - 03/01</v>
      </c>
      <c r="H23" s="509"/>
    </row>
    <row r="24" spans="1:14" s="422" customFormat="1" ht="30" customHeight="1">
      <c r="A24" s="461"/>
      <c r="B24" s="423" t="s">
        <v>455</v>
      </c>
      <c r="C24" s="488" t="s">
        <v>491</v>
      </c>
      <c r="D24" s="488" t="s">
        <v>457</v>
      </c>
      <c r="E24" s="488" t="s">
        <v>433</v>
      </c>
      <c r="F24" s="489" t="s">
        <v>494</v>
      </c>
      <c r="G24" s="490">
        <v>86.85</v>
      </c>
      <c r="H24" s="420"/>
      <c r="I24" s="491"/>
      <c r="J24" s="485"/>
    </row>
    <row r="25" spans="1:14" s="422" customFormat="1" ht="30" customHeight="1">
      <c r="A25" s="461"/>
      <c r="B25" s="510"/>
      <c r="C25" s="488" t="s">
        <v>491</v>
      </c>
      <c r="D25" s="488" t="s">
        <v>495</v>
      </c>
      <c r="E25" s="488" t="s">
        <v>433</v>
      </c>
      <c r="F25" s="489" t="s">
        <v>494</v>
      </c>
      <c r="G25" s="490">
        <v>81.2</v>
      </c>
      <c r="H25" s="420"/>
      <c r="I25" s="491"/>
      <c r="J25" s="485"/>
    </row>
    <row r="26" spans="1:14" s="422" customFormat="1" ht="30" customHeight="1">
      <c r="A26" s="461"/>
      <c r="B26" s="510"/>
      <c r="C26" s="488" t="s">
        <v>491</v>
      </c>
      <c r="D26" s="488" t="s">
        <v>461</v>
      </c>
      <c r="E26" s="488" t="s">
        <v>433</v>
      </c>
      <c r="F26" s="489" t="s">
        <v>494</v>
      </c>
      <c r="G26" s="490">
        <v>68.47</v>
      </c>
      <c r="H26" s="420"/>
      <c r="I26" s="491"/>
      <c r="J26" s="485"/>
    </row>
    <row r="27" spans="1:14" s="422" customFormat="1" ht="30" customHeight="1">
      <c r="A27" s="461"/>
      <c r="B27" s="510"/>
      <c r="C27" s="488" t="s">
        <v>491</v>
      </c>
      <c r="D27" s="488" t="s">
        <v>496</v>
      </c>
      <c r="E27" s="488" t="s">
        <v>433</v>
      </c>
      <c r="F27" s="489" t="s">
        <v>494</v>
      </c>
      <c r="G27" s="490">
        <v>123.42</v>
      </c>
      <c r="H27" s="420"/>
      <c r="I27" s="491"/>
      <c r="J27" s="485"/>
    </row>
    <row r="28" spans="1:14" s="422" customFormat="1" ht="30" customHeight="1">
      <c r="A28" s="461"/>
      <c r="B28" s="423" t="s">
        <v>465</v>
      </c>
      <c r="C28" s="488" t="s">
        <v>491</v>
      </c>
      <c r="D28" s="488" t="s">
        <v>466</v>
      </c>
      <c r="E28" s="488" t="s">
        <v>433</v>
      </c>
      <c r="F28" s="489" t="s">
        <v>497</v>
      </c>
      <c r="G28" s="490">
        <v>81.75</v>
      </c>
      <c r="H28" s="420"/>
      <c r="I28" s="491"/>
      <c r="J28" s="485"/>
    </row>
    <row r="29" spans="1:14" s="422" customFormat="1" ht="30" customHeight="1" thickBot="1">
      <c r="A29" s="461"/>
      <c r="B29" s="426"/>
      <c r="C29" s="427" t="s">
        <v>491</v>
      </c>
      <c r="D29" s="427" t="s">
        <v>469</v>
      </c>
      <c r="E29" s="427" t="s">
        <v>433</v>
      </c>
      <c r="F29" s="427" t="s">
        <v>498</v>
      </c>
      <c r="G29" s="511">
        <v>87</v>
      </c>
      <c r="H29" s="420"/>
      <c r="I29" s="491"/>
      <c r="J29" s="485"/>
    </row>
    <row r="30" spans="1:14" ht="15.6" customHeight="1">
      <c r="B30" s="432"/>
      <c r="C30" s="433"/>
      <c r="D30" s="432"/>
      <c r="E30" s="433"/>
      <c r="F30" s="433"/>
      <c r="G30" s="433"/>
      <c r="H30" s="445"/>
    </row>
    <row r="31" spans="1:14" s="422" customFormat="1" ht="15" customHeight="1">
      <c r="A31" s="461"/>
      <c r="B31" s="472" t="s">
        <v>473</v>
      </c>
      <c r="C31" s="472"/>
      <c r="D31" s="472"/>
      <c r="E31" s="472"/>
      <c r="F31" s="472"/>
      <c r="G31" s="472"/>
      <c r="H31" s="473"/>
    </row>
    <row r="32" spans="1:14" s="422" customFormat="1" ht="5.25" customHeight="1" thickBot="1">
      <c r="A32" s="461"/>
      <c r="B32" s="499"/>
      <c r="C32" s="500"/>
      <c r="D32" s="500"/>
      <c r="E32" s="500"/>
      <c r="F32" s="500"/>
      <c r="G32" s="500"/>
      <c r="H32" s="501"/>
    </row>
    <row r="33" spans="1:10" s="422" customFormat="1" ht="30" customHeight="1">
      <c r="A33" s="461"/>
      <c r="B33" s="502" t="s">
        <v>261</v>
      </c>
      <c r="C33" s="503" t="s">
        <v>423</v>
      </c>
      <c r="D33" s="504" t="s">
        <v>424</v>
      </c>
      <c r="E33" s="503" t="s">
        <v>425</v>
      </c>
      <c r="F33" s="504" t="s">
        <v>426</v>
      </c>
      <c r="G33" s="505" t="s">
        <v>489</v>
      </c>
      <c r="H33" s="506"/>
    </row>
    <row r="34" spans="1:10" s="422" customFormat="1" ht="30" customHeight="1">
      <c r="A34" s="461"/>
      <c r="B34" s="507"/>
      <c r="C34" s="508"/>
      <c r="D34" s="477" t="s">
        <v>428</v>
      </c>
      <c r="E34" s="508"/>
      <c r="F34" s="477"/>
      <c r="G34" s="478" t="str">
        <f>$G$13</f>
        <v>Semana 53 - 2020: 28/12 - 03/01</v>
      </c>
      <c r="H34" s="509"/>
    </row>
    <row r="35" spans="1:10" s="486" customFormat="1" ht="30" customHeight="1">
      <c r="A35" s="479"/>
      <c r="B35" s="480" t="s">
        <v>474</v>
      </c>
      <c r="C35" s="481" t="s">
        <v>491</v>
      </c>
      <c r="D35" s="481" t="s">
        <v>476</v>
      </c>
      <c r="E35" s="481" t="s">
        <v>477</v>
      </c>
      <c r="F35" s="482" t="s">
        <v>477</v>
      </c>
      <c r="G35" s="490">
        <v>265</v>
      </c>
      <c r="H35" s="420"/>
      <c r="I35" s="484"/>
      <c r="J35" s="485"/>
    </row>
    <row r="36" spans="1:10" s="422" customFormat="1" ht="30" customHeight="1">
      <c r="A36" s="461"/>
      <c r="B36" s="423" t="s">
        <v>478</v>
      </c>
      <c r="C36" s="488" t="s">
        <v>491</v>
      </c>
      <c r="D36" s="488" t="s">
        <v>499</v>
      </c>
      <c r="E36" s="488" t="s">
        <v>433</v>
      </c>
      <c r="F36" s="489" t="s">
        <v>477</v>
      </c>
      <c r="G36" s="490">
        <v>158.57</v>
      </c>
      <c r="H36" s="420"/>
      <c r="I36" s="491"/>
      <c r="J36" s="485"/>
    </row>
    <row r="37" spans="1:10" s="422" customFormat="1" ht="30" customHeight="1" thickBot="1">
      <c r="A37" s="461"/>
      <c r="B37" s="426"/>
      <c r="C37" s="427" t="s">
        <v>491</v>
      </c>
      <c r="D37" s="427" t="s">
        <v>500</v>
      </c>
      <c r="E37" s="427" t="s">
        <v>433</v>
      </c>
      <c r="F37" s="427" t="s">
        <v>477</v>
      </c>
      <c r="G37" s="511">
        <v>183.75</v>
      </c>
      <c r="H37" s="420"/>
      <c r="I37" s="491"/>
      <c r="J37" s="485"/>
    </row>
    <row r="38" spans="1:10" ht="15.6" customHeight="1">
      <c r="B38" s="512"/>
      <c r="C38" s="513"/>
      <c r="D38" s="512"/>
      <c r="E38" s="513"/>
      <c r="F38" s="513"/>
      <c r="G38" s="457" t="s">
        <v>110</v>
      </c>
      <c r="H38" s="445"/>
    </row>
    <row r="39" spans="1:10" ht="21" customHeight="1">
      <c r="B39" s="514"/>
      <c r="C39" s="514"/>
      <c r="D39" s="514"/>
      <c r="E39" s="514"/>
      <c r="F39" s="514"/>
      <c r="G39" s="514"/>
      <c r="H39" s="458"/>
    </row>
    <row r="40" spans="1:10" ht="18" customHeight="1">
      <c r="B40" s="515"/>
      <c r="C40" s="515"/>
      <c r="D40" s="515"/>
      <c r="E40" s="515"/>
      <c r="F40" s="515"/>
      <c r="G40" s="516"/>
      <c r="H40" s="393"/>
    </row>
    <row r="41" spans="1:10" s="422" customFormat="1" ht="15" customHeight="1">
      <c r="A41" s="461"/>
      <c r="B41" s="472" t="s">
        <v>481</v>
      </c>
      <c r="C41" s="472"/>
      <c r="D41" s="472"/>
      <c r="E41" s="472"/>
      <c r="F41" s="472"/>
      <c r="G41" s="472"/>
      <c r="H41" s="473"/>
    </row>
    <row r="42" spans="1:10" s="422" customFormat="1" ht="4.5" customHeight="1" thickBot="1">
      <c r="A42" s="461"/>
      <c r="B42" s="499"/>
      <c r="C42" s="500"/>
      <c r="D42" s="500"/>
      <c r="E42" s="500"/>
      <c r="F42" s="500"/>
      <c r="G42" s="500"/>
      <c r="H42" s="501"/>
    </row>
    <row r="43" spans="1:10" s="422" customFormat="1" ht="30" customHeight="1">
      <c r="A43" s="461"/>
      <c r="B43" s="502" t="s">
        <v>261</v>
      </c>
      <c r="C43" s="503" t="s">
        <v>423</v>
      </c>
      <c r="D43" s="504" t="s">
        <v>424</v>
      </c>
      <c r="E43" s="503" t="s">
        <v>425</v>
      </c>
      <c r="F43" s="504" t="s">
        <v>426</v>
      </c>
      <c r="G43" s="505" t="s">
        <v>489</v>
      </c>
      <c r="H43" s="506"/>
    </row>
    <row r="44" spans="1:10" s="422" customFormat="1" ht="30" customHeight="1">
      <c r="A44" s="461"/>
      <c r="B44" s="507"/>
      <c r="C44" s="508"/>
      <c r="D44" s="477" t="s">
        <v>428</v>
      </c>
      <c r="E44" s="508"/>
      <c r="F44" s="477"/>
      <c r="G44" s="478" t="str">
        <f>$G$13</f>
        <v>Semana 53 - 2020: 28/12 - 03/01</v>
      </c>
      <c r="H44" s="509"/>
    </row>
    <row r="45" spans="1:10" s="486" customFormat="1" ht="30" customHeight="1" thickBot="1">
      <c r="A45" s="479"/>
      <c r="B45" s="426" t="s">
        <v>482</v>
      </c>
      <c r="C45" s="427" t="s">
        <v>491</v>
      </c>
      <c r="D45" s="427" t="s">
        <v>501</v>
      </c>
      <c r="E45" s="427" t="s">
        <v>433</v>
      </c>
      <c r="F45" s="427" t="s">
        <v>485</v>
      </c>
      <c r="G45" s="517"/>
      <c r="H45" s="420"/>
      <c r="I45" s="491"/>
      <c r="J45" s="485"/>
    </row>
    <row r="46" spans="1:10" ht="15.6" customHeight="1">
      <c r="B46" s="432"/>
      <c r="C46" s="433"/>
      <c r="D46" s="432"/>
      <c r="E46" s="433"/>
      <c r="F46" s="433"/>
      <c r="G46" s="433"/>
      <c r="H46" s="445"/>
    </row>
  </sheetData>
  <mergeCells count="8">
    <mergeCell ref="B31:G31"/>
    <mergeCell ref="B41:G41"/>
    <mergeCell ref="B5:G5"/>
    <mergeCell ref="B6:G6"/>
    <mergeCell ref="B7:G7"/>
    <mergeCell ref="B8:G8"/>
    <mergeCell ref="B10:G10"/>
    <mergeCell ref="B20:G20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61" fitToHeight="0" orientation="portrait" r:id="rId1"/>
  <headerFooter scaleWithDoc="0" alignWithMargins="0">
    <oddHeader>&amp;R&amp;"Verdana,Normal"&amp;8 15</oddHeader>
    <oddFooter>&amp;R&amp;"Verdana,Cursiva"&amp;8SG. Análisis, Coordinación y Estadística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85"/>
  <sheetViews>
    <sheetView zoomScale="75" zoomScaleNormal="75" zoomScaleSheetLayoutView="75" workbookViewId="0">
      <selection activeCell="B9" sqref="B9:N9"/>
    </sheetView>
  </sheetViews>
  <sheetFormatPr baseColWidth="10" defaultColWidth="12.5703125" defaultRowHeight="16.350000000000001" customHeight="1"/>
  <cols>
    <col min="1" max="1" width="2.7109375" style="530" customWidth="1"/>
    <col min="2" max="2" width="21.5703125" style="518" bestFit="1" customWidth="1"/>
    <col min="3" max="3" width="13.5703125" style="518" bestFit="1" customWidth="1"/>
    <col min="4" max="4" width="29.5703125" style="518" bestFit="1" customWidth="1"/>
    <col min="5" max="5" width="10.140625" style="518" customWidth="1"/>
    <col min="6" max="6" width="12" style="518" bestFit="1" customWidth="1"/>
    <col min="7" max="13" width="11.7109375" style="518" customWidth="1"/>
    <col min="14" max="14" width="20.7109375" style="518" customWidth="1"/>
    <col min="15" max="15" width="1.140625" style="375" customWidth="1"/>
    <col min="16" max="16" width="9.28515625" style="375" customWidth="1"/>
    <col min="17" max="17" width="12.5703125" style="375"/>
    <col min="18" max="18" width="10.85546875" style="375" bestFit="1" customWidth="1"/>
    <col min="19" max="16384" width="12.5703125" style="375"/>
  </cols>
  <sheetData>
    <row r="1" spans="2:18" ht="9.75" customHeight="1"/>
    <row r="2" spans="2:18" ht="6.75" customHeight="1">
      <c r="B2" s="519"/>
      <c r="C2" s="519"/>
      <c r="D2" s="519"/>
      <c r="E2" s="519"/>
      <c r="F2" s="519"/>
      <c r="G2" s="519"/>
      <c r="K2" s="378"/>
      <c r="L2" s="378"/>
      <c r="M2" s="378"/>
      <c r="N2" s="378"/>
    </row>
    <row r="3" spans="2:18" ht="3.75" customHeight="1">
      <c r="B3" s="519"/>
      <c r="C3" s="519"/>
      <c r="D3" s="519"/>
      <c r="E3" s="519"/>
      <c r="F3" s="519"/>
      <c r="G3" s="519"/>
    </row>
    <row r="4" spans="2:18" ht="29.25" customHeight="1" thickBot="1">
      <c r="B4" s="382" t="s">
        <v>502</v>
      </c>
      <c r="C4" s="382"/>
      <c r="D4" s="382"/>
      <c r="E4" s="382"/>
      <c r="F4" s="382"/>
      <c r="G4" s="382"/>
      <c r="H4" s="382"/>
      <c r="I4" s="382"/>
      <c r="J4" s="382"/>
      <c r="K4" s="382"/>
      <c r="L4" s="382"/>
      <c r="M4" s="382"/>
      <c r="N4" s="382"/>
    </row>
    <row r="5" spans="2:18" ht="16.350000000000001" customHeight="1">
      <c r="B5" s="384" t="s">
        <v>503</v>
      </c>
      <c r="C5" s="385"/>
      <c r="D5" s="385"/>
      <c r="E5" s="385"/>
      <c r="F5" s="385"/>
      <c r="G5" s="385"/>
      <c r="H5" s="385"/>
      <c r="I5" s="385"/>
      <c r="J5" s="385"/>
      <c r="K5" s="385"/>
      <c r="L5" s="385"/>
      <c r="M5" s="385"/>
      <c r="N5" s="386"/>
    </row>
    <row r="6" spans="2:18" ht="16.350000000000001" customHeight="1" thickBot="1">
      <c r="B6" s="387" t="s">
        <v>420</v>
      </c>
      <c r="C6" s="388"/>
      <c r="D6" s="388"/>
      <c r="E6" s="388"/>
      <c r="F6" s="388"/>
      <c r="G6" s="388"/>
      <c r="H6" s="388"/>
      <c r="I6" s="388"/>
      <c r="J6" s="388"/>
      <c r="K6" s="388"/>
      <c r="L6" s="388"/>
      <c r="M6" s="388"/>
      <c r="N6" s="389"/>
    </row>
    <row r="7" spans="2:18" ht="16.350000000000001" customHeight="1">
      <c r="B7" s="466"/>
      <c r="C7" s="466"/>
      <c r="D7" s="466"/>
      <c r="E7" s="466"/>
      <c r="F7" s="466"/>
      <c r="G7" s="466"/>
      <c r="H7" s="466"/>
      <c r="I7" s="466"/>
      <c r="J7" s="466"/>
      <c r="K7" s="466"/>
      <c r="L7" s="466"/>
      <c r="M7" s="466"/>
      <c r="N7" s="466"/>
      <c r="Q7" s="374"/>
    </row>
    <row r="8" spans="2:18" ht="16.350000000000001" customHeight="1">
      <c r="B8" s="390" t="s">
        <v>421</v>
      </c>
      <c r="C8" s="390"/>
      <c r="D8" s="390"/>
      <c r="E8" s="390"/>
      <c r="F8" s="390"/>
      <c r="G8" s="390"/>
      <c r="H8" s="390"/>
      <c r="I8" s="390"/>
      <c r="J8" s="390"/>
      <c r="K8" s="390"/>
      <c r="L8" s="390"/>
      <c r="M8" s="390"/>
      <c r="N8" s="390"/>
    </row>
    <row r="9" spans="2:18" ht="29.25" customHeight="1">
      <c r="B9" s="520" t="s">
        <v>87</v>
      </c>
      <c r="C9" s="520"/>
      <c r="D9" s="520"/>
      <c r="E9" s="520"/>
      <c r="F9" s="520"/>
      <c r="G9" s="520"/>
      <c r="H9" s="520"/>
      <c r="I9" s="520"/>
      <c r="J9" s="520"/>
      <c r="K9" s="520"/>
      <c r="L9" s="520"/>
      <c r="M9" s="520"/>
      <c r="N9" s="520"/>
      <c r="P9" s="393"/>
      <c r="Q9" s="393"/>
    </row>
    <row r="10" spans="2:18" ht="3" customHeight="1" thickBot="1">
      <c r="P10" s="393"/>
      <c r="Q10" s="393"/>
    </row>
    <row r="11" spans="2:18" ht="22.15" customHeight="1">
      <c r="B11" s="397" t="s">
        <v>261</v>
      </c>
      <c r="C11" s="398" t="s">
        <v>423</v>
      </c>
      <c r="D11" s="399" t="s">
        <v>424</v>
      </c>
      <c r="E11" s="398" t="s">
        <v>425</v>
      </c>
      <c r="F11" s="399" t="s">
        <v>426</v>
      </c>
      <c r="G11" s="400" t="s">
        <v>405</v>
      </c>
      <c r="H11" s="401"/>
      <c r="I11" s="402"/>
      <c r="J11" s="401" t="s">
        <v>427</v>
      </c>
      <c r="K11" s="401"/>
      <c r="L11" s="403"/>
      <c r="M11" s="403"/>
      <c r="N11" s="404"/>
    </row>
    <row r="12" spans="2:18" ht="16.350000000000001" customHeight="1">
      <c r="B12" s="406"/>
      <c r="C12" s="407"/>
      <c r="D12" s="408" t="s">
        <v>428</v>
      </c>
      <c r="E12" s="407"/>
      <c r="F12" s="408"/>
      <c r="G12" s="409">
        <f>'[9]Pág. 14'!G13</f>
        <v>44193</v>
      </c>
      <c r="H12" s="409">
        <f>'[9]Pág. 14'!H13</f>
        <v>44194</v>
      </c>
      <c r="I12" s="409">
        <f>'[9]Pág. 14'!I13</f>
        <v>44195</v>
      </c>
      <c r="J12" s="409">
        <f>'[9]Pág. 14'!J13</f>
        <v>44196</v>
      </c>
      <c r="K12" s="409">
        <f>'[9]Pág. 14'!K13</f>
        <v>44197</v>
      </c>
      <c r="L12" s="409">
        <f>'[9]Pág. 14'!L13</f>
        <v>44198</v>
      </c>
      <c r="M12" s="521">
        <f>'[9]Pág. 14'!M13</f>
        <v>44199</v>
      </c>
      <c r="N12" s="522" t="s">
        <v>429</v>
      </c>
    </row>
    <row r="13" spans="2:18" ht="20.100000000000001" customHeight="1">
      <c r="B13" s="523" t="s">
        <v>504</v>
      </c>
      <c r="C13" s="524" t="s">
        <v>505</v>
      </c>
      <c r="D13" s="524" t="s">
        <v>506</v>
      </c>
      <c r="E13" s="524" t="s">
        <v>477</v>
      </c>
      <c r="F13" s="524" t="s">
        <v>507</v>
      </c>
      <c r="G13" s="525">
        <v>190</v>
      </c>
      <c r="H13" s="525">
        <v>190</v>
      </c>
      <c r="I13" s="525">
        <v>190</v>
      </c>
      <c r="J13" s="525">
        <v>190</v>
      </c>
      <c r="K13" s="525">
        <v>190</v>
      </c>
      <c r="L13" s="525" t="s">
        <v>435</v>
      </c>
      <c r="M13" s="526" t="s">
        <v>435</v>
      </c>
      <c r="N13" s="527">
        <v>190</v>
      </c>
      <c r="P13" s="420"/>
      <c r="Q13" s="421"/>
      <c r="R13" s="434"/>
    </row>
    <row r="14" spans="2:18" ht="20.100000000000001" customHeight="1">
      <c r="B14" s="523"/>
      <c r="C14" s="524" t="s">
        <v>508</v>
      </c>
      <c r="D14" s="524" t="s">
        <v>506</v>
      </c>
      <c r="E14" s="524" t="s">
        <v>477</v>
      </c>
      <c r="F14" s="524" t="s">
        <v>507</v>
      </c>
      <c r="G14" s="525">
        <v>190</v>
      </c>
      <c r="H14" s="525">
        <v>190</v>
      </c>
      <c r="I14" s="525">
        <v>190</v>
      </c>
      <c r="J14" s="525">
        <v>190</v>
      </c>
      <c r="K14" s="525">
        <v>190</v>
      </c>
      <c r="L14" s="525" t="s">
        <v>435</v>
      </c>
      <c r="M14" s="526" t="s">
        <v>435</v>
      </c>
      <c r="N14" s="527">
        <v>190</v>
      </c>
      <c r="P14" s="420"/>
      <c r="Q14" s="421"/>
      <c r="R14" s="434"/>
    </row>
    <row r="15" spans="2:18" ht="20.100000000000001" customHeight="1">
      <c r="B15" s="523"/>
      <c r="C15" s="524" t="s">
        <v>509</v>
      </c>
      <c r="D15" s="524" t="s">
        <v>510</v>
      </c>
      <c r="E15" s="524" t="s">
        <v>477</v>
      </c>
      <c r="F15" s="524" t="s">
        <v>511</v>
      </c>
      <c r="G15" s="525">
        <v>238.33</v>
      </c>
      <c r="H15" s="525">
        <v>238.33</v>
      </c>
      <c r="I15" s="525">
        <v>238.33</v>
      </c>
      <c r="J15" s="525">
        <v>238.33</v>
      </c>
      <c r="K15" s="525">
        <v>238.33</v>
      </c>
      <c r="L15" s="525" t="s">
        <v>435</v>
      </c>
      <c r="M15" s="526" t="s">
        <v>435</v>
      </c>
      <c r="N15" s="527">
        <v>238.33</v>
      </c>
      <c r="P15" s="420"/>
      <c r="Q15" s="421"/>
      <c r="R15" s="434"/>
    </row>
    <row r="16" spans="2:18" ht="20.100000000000001" customHeight="1">
      <c r="B16" s="523"/>
      <c r="C16" s="481" t="s">
        <v>512</v>
      </c>
      <c r="D16" s="481" t="s">
        <v>510</v>
      </c>
      <c r="E16" s="481" t="s">
        <v>477</v>
      </c>
      <c r="F16" s="481" t="s">
        <v>511</v>
      </c>
      <c r="G16" s="415">
        <v>210</v>
      </c>
      <c r="H16" s="415">
        <v>210</v>
      </c>
      <c r="I16" s="415">
        <v>210</v>
      </c>
      <c r="J16" s="415">
        <v>210</v>
      </c>
      <c r="K16" s="415" t="s">
        <v>435</v>
      </c>
      <c r="L16" s="415" t="s">
        <v>435</v>
      </c>
      <c r="M16" s="528" t="s">
        <v>435</v>
      </c>
      <c r="N16" s="529">
        <v>210</v>
      </c>
      <c r="P16" s="420"/>
      <c r="Q16" s="421"/>
      <c r="R16" s="434"/>
    </row>
    <row r="17" spans="1:18" ht="20.100000000000001" customHeight="1">
      <c r="B17" s="523"/>
      <c r="C17" s="481" t="s">
        <v>505</v>
      </c>
      <c r="D17" s="481" t="s">
        <v>510</v>
      </c>
      <c r="E17" s="481" t="s">
        <v>477</v>
      </c>
      <c r="F17" s="481" t="s">
        <v>511</v>
      </c>
      <c r="G17" s="415">
        <v>238.5</v>
      </c>
      <c r="H17" s="415">
        <v>238.5</v>
      </c>
      <c r="I17" s="415">
        <v>238.5</v>
      </c>
      <c r="J17" s="415">
        <v>238.5</v>
      </c>
      <c r="K17" s="415">
        <v>225</v>
      </c>
      <c r="L17" s="415" t="s">
        <v>435</v>
      </c>
      <c r="M17" s="528" t="s">
        <v>435</v>
      </c>
      <c r="N17" s="529">
        <v>237</v>
      </c>
      <c r="P17" s="420"/>
      <c r="Q17" s="421"/>
      <c r="R17" s="434"/>
    </row>
    <row r="18" spans="1:18" ht="20.100000000000001" customHeight="1">
      <c r="B18" s="523"/>
      <c r="C18" s="481" t="s">
        <v>508</v>
      </c>
      <c r="D18" s="481" t="s">
        <v>510</v>
      </c>
      <c r="E18" s="481" t="s">
        <v>477</v>
      </c>
      <c r="F18" s="481" t="s">
        <v>511</v>
      </c>
      <c r="G18" s="415">
        <v>210</v>
      </c>
      <c r="H18" s="415">
        <v>210</v>
      </c>
      <c r="I18" s="415">
        <v>210</v>
      </c>
      <c r="J18" s="415">
        <v>210</v>
      </c>
      <c r="K18" s="415">
        <v>210</v>
      </c>
      <c r="L18" s="415" t="s">
        <v>435</v>
      </c>
      <c r="M18" s="528" t="s">
        <v>435</v>
      </c>
      <c r="N18" s="529">
        <v>210</v>
      </c>
      <c r="P18" s="420"/>
      <c r="Q18" s="421"/>
      <c r="R18" s="434"/>
    </row>
    <row r="19" spans="1:18" ht="20.100000000000001" customHeight="1">
      <c r="B19" s="523"/>
      <c r="C19" s="481" t="s">
        <v>509</v>
      </c>
      <c r="D19" s="481" t="s">
        <v>513</v>
      </c>
      <c r="E19" s="481" t="s">
        <v>477</v>
      </c>
      <c r="F19" s="481" t="s">
        <v>507</v>
      </c>
      <c r="G19" s="415">
        <v>195</v>
      </c>
      <c r="H19" s="415">
        <v>195</v>
      </c>
      <c r="I19" s="415">
        <v>195</v>
      </c>
      <c r="J19" s="415">
        <v>195</v>
      </c>
      <c r="K19" s="415">
        <v>195</v>
      </c>
      <c r="L19" s="415" t="s">
        <v>435</v>
      </c>
      <c r="M19" s="528" t="s">
        <v>435</v>
      </c>
      <c r="N19" s="529">
        <v>195</v>
      </c>
      <c r="P19" s="420"/>
      <c r="Q19" s="421"/>
      <c r="R19" s="434"/>
    </row>
    <row r="20" spans="1:18" ht="20.100000000000001" customHeight="1">
      <c r="B20" s="523"/>
      <c r="C20" s="481" t="s">
        <v>512</v>
      </c>
      <c r="D20" s="481" t="s">
        <v>513</v>
      </c>
      <c r="E20" s="481" t="s">
        <v>477</v>
      </c>
      <c r="F20" s="481" t="s">
        <v>507</v>
      </c>
      <c r="G20" s="415">
        <v>188.7</v>
      </c>
      <c r="H20" s="415">
        <v>188.7</v>
      </c>
      <c r="I20" s="415">
        <v>188.7</v>
      </c>
      <c r="J20" s="415">
        <v>188.7</v>
      </c>
      <c r="K20" s="415">
        <v>1112</v>
      </c>
      <c r="L20" s="415" t="s">
        <v>435</v>
      </c>
      <c r="M20" s="528" t="s">
        <v>435</v>
      </c>
      <c r="N20" s="529">
        <v>190.7</v>
      </c>
      <c r="P20" s="420"/>
      <c r="Q20" s="421"/>
      <c r="R20" s="434"/>
    </row>
    <row r="21" spans="1:18" ht="20.100000000000001" customHeight="1">
      <c r="B21" s="523"/>
      <c r="C21" s="481" t="s">
        <v>505</v>
      </c>
      <c r="D21" s="481" t="s">
        <v>513</v>
      </c>
      <c r="E21" s="481" t="s">
        <v>477</v>
      </c>
      <c r="F21" s="481" t="s">
        <v>507</v>
      </c>
      <c r="G21" s="415">
        <v>170</v>
      </c>
      <c r="H21" s="415">
        <v>170</v>
      </c>
      <c r="I21" s="415">
        <v>170</v>
      </c>
      <c r="J21" s="415">
        <v>170</v>
      </c>
      <c r="K21" s="415">
        <v>170</v>
      </c>
      <c r="L21" s="415" t="s">
        <v>435</v>
      </c>
      <c r="M21" s="528" t="s">
        <v>435</v>
      </c>
      <c r="N21" s="529">
        <v>170</v>
      </c>
      <c r="P21" s="420"/>
      <c r="Q21" s="421"/>
      <c r="R21" s="434"/>
    </row>
    <row r="22" spans="1:18" s="532" customFormat="1" ht="20.100000000000001" customHeight="1">
      <c r="A22" s="531"/>
      <c r="B22" s="492"/>
      <c r="C22" s="481" t="s">
        <v>508</v>
      </c>
      <c r="D22" s="481" t="s">
        <v>513</v>
      </c>
      <c r="E22" s="481" t="s">
        <v>477</v>
      </c>
      <c r="F22" s="481" t="s">
        <v>507</v>
      </c>
      <c r="G22" s="415">
        <v>185</v>
      </c>
      <c r="H22" s="415">
        <v>185</v>
      </c>
      <c r="I22" s="415">
        <v>185</v>
      </c>
      <c r="J22" s="415">
        <v>185</v>
      </c>
      <c r="K22" s="415">
        <v>185</v>
      </c>
      <c r="L22" s="415" t="s">
        <v>435</v>
      </c>
      <c r="M22" s="528" t="s">
        <v>435</v>
      </c>
      <c r="N22" s="529">
        <v>185</v>
      </c>
      <c r="P22" s="420"/>
      <c r="Q22" s="421"/>
      <c r="R22" s="533"/>
    </row>
    <row r="23" spans="1:18" s="532" customFormat="1" ht="20.100000000000001" customHeight="1">
      <c r="A23" s="531"/>
      <c r="B23" s="487" t="s">
        <v>514</v>
      </c>
      <c r="C23" s="481" t="s">
        <v>445</v>
      </c>
      <c r="D23" s="481" t="s">
        <v>515</v>
      </c>
      <c r="E23" s="481" t="s">
        <v>477</v>
      </c>
      <c r="F23" s="481" t="s">
        <v>477</v>
      </c>
      <c r="G23" s="534">
        <v>158.19999999999999</v>
      </c>
      <c r="H23" s="534">
        <v>166.83</v>
      </c>
      <c r="I23" s="534">
        <v>164.29</v>
      </c>
      <c r="J23" s="534" t="s">
        <v>435</v>
      </c>
      <c r="K23" s="534" t="s">
        <v>435</v>
      </c>
      <c r="L23" s="534" t="s">
        <v>435</v>
      </c>
      <c r="M23" s="535" t="s">
        <v>435</v>
      </c>
      <c r="N23" s="536">
        <v>163.24</v>
      </c>
      <c r="P23" s="420"/>
      <c r="Q23" s="421"/>
      <c r="R23" s="533"/>
    </row>
    <row r="24" spans="1:18" s="532" customFormat="1" ht="20.100000000000001" customHeight="1">
      <c r="A24" s="531"/>
      <c r="B24" s="487" t="s">
        <v>516</v>
      </c>
      <c r="C24" s="481" t="s">
        <v>445</v>
      </c>
      <c r="D24" s="481" t="s">
        <v>517</v>
      </c>
      <c r="E24" s="481" t="s">
        <v>477</v>
      </c>
      <c r="F24" s="481" t="s">
        <v>477</v>
      </c>
      <c r="G24" s="415">
        <v>35</v>
      </c>
      <c r="H24" s="415">
        <v>35</v>
      </c>
      <c r="I24" s="415">
        <v>36</v>
      </c>
      <c r="J24" s="415" t="s">
        <v>435</v>
      </c>
      <c r="K24" s="415" t="s">
        <v>435</v>
      </c>
      <c r="L24" s="415" t="s">
        <v>435</v>
      </c>
      <c r="M24" s="528" t="s">
        <v>435</v>
      </c>
      <c r="N24" s="529">
        <v>35.29</v>
      </c>
      <c r="P24" s="420"/>
      <c r="Q24" s="421"/>
      <c r="R24" s="434"/>
    </row>
    <row r="25" spans="1:18" s="532" customFormat="1" ht="20.100000000000001" customHeight="1">
      <c r="A25" s="531"/>
      <c r="B25" s="487" t="s">
        <v>518</v>
      </c>
      <c r="C25" s="481" t="s">
        <v>519</v>
      </c>
      <c r="D25" s="481" t="s">
        <v>515</v>
      </c>
      <c r="E25" s="481" t="s">
        <v>477</v>
      </c>
      <c r="F25" s="481" t="s">
        <v>477</v>
      </c>
      <c r="G25" s="415" t="s">
        <v>435</v>
      </c>
      <c r="H25" s="415">
        <v>117.34</v>
      </c>
      <c r="I25" s="415">
        <v>110</v>
      </c>
      <c r="J25" s="415">
        <v>116.14</v>
      </c>
      <c r="K25" s="415" t="s">
        <v>435</v>
      </c>
      <c r="L25" s="415">
        <v>152.52000000000001</v>
      </c>
      <c r="M25" s="528" t="s">
        <v>435</v>
      </c>
      <c r="N25" s="529">
        <v>121.8</v>
      </c>
      <c r="P25" s="420"/>
      <c r="Q25" s="421"/>
      <c r="R25" s="434"/>
    </row>
    <row r="26" spans="1:18" s="532" customFormat="1" ht="20.100000000000001" customHeight="1">
      <c r="A26" s="531"/>
      <c r="B26" s="492"/>
      <c r="C26" s="481" t="s">
        <v>444</v>
      </c>
      <c r="D26" s="481" t="s">
        <v>515</v>
      </c>
      <c r="E26" s="481" t="s">
        <v>477</v>
      </c>
      <c r="F26" s="481" t="s">
        <v>477</v>
      </c>
      <c r="G26" s="534">
        <v>100</v>
      </c>
      <c r="H26" s="534">
        <v>100</v>
      </c>
      <c r="I26" s="534">
        <v>100</v>
      </c>
      <c r="J26" s="534">
        <v>100</v>
      </c>
      <c r="K26" s="534">
        <v>100</v>
      </c>
      <c r="L26" s="534" t="s">
        <v>435</v>
      </c>
      <c r="M26" s="535" t="s">
        <v>435</v>
      </c>
      <c r="N26" s="536">
        <v>100</v>
      </c>
      <c r="P26" s="420"/>
      <c r="Q26" s="421"/>
      <c r="R26" s="533"/>
    </row>
    <row r="27" spans="1:18" s="532" customFormat="1" ht="20.100000000000001" customHeight="1">
      <c r="A27" s="531"/>
      <c r="B27" s="487" t="s">
        <v>520</v>
      </c>
      <c r="C27" s="481" t="s">
        <v>445</v>
      </c>
      <c r="D27" s="481" t="s">
        <v>435</v>
      </c>
      <c r="E27" s="481" t="s">
        <v>477</v>
      </c>
      <c r="F27" s="481" t="s">
        <v>477</v>
      </c>
      <c r="G27" s="415">
        <v>68</v>
      </c>
      <c r="H27" s="415">
        <v>69</v>
      </c>
      <c r="I27" s="415">
        <v>70</v>
      </c>
      <c r="J27" s="415" t="s">
        <v>435</v>
      </c>
      <c r="K27" s="415" t="s">
        <v>435</v>
      </c>
      <c r="L27" s="415" t="s">
        <v>435</v>
      </c>
      <c r="M27" s="528" t="s">
        <v>435</v>
      </c>
      <c r="N27" s="529">
        <v>69.03</v>
      </c>
      <c r="P27" s="420"/>
      <c r="Q27" s="421"/>
      <c r="R27" s="434"/>
    </row>
    <row r="28" spans="1:18" ht="20.100000000000001" customHeight="1">
      <c r="B28" s="487" t="s">
        <v>521</v>
      </c>
      <c r="C28" s="481" t="s">
        <v>519</v>
      </c>
      <c r="D28" s="481" t="s">
        <v>438</v>
      </c>
      <c r="E28" s="481" t="s">
        <v>477</v>
      </c>
      <c r="F28" s="481" t="s">
        <v>522</v>
      </c>
      <c r="G28" s="415">
        <v>33</v>
      </c>
      <c r="H28" s="534">
        <v>46.5</v>
      </c>
      <c r="I28" s="415">
        <v>80</v>
      </c>
      <c r="J28" s="415">
        <v>112.5</v>
      </c>
      <c r="K28" s="534" t="s">
        <v>435</v>
      </c>
      <c r="L28" s="537">
        <v>131</v>
      </c>
      <c r="M28" s="538" t="s">
        <v>435</v>
      </c>
      <c r="N28" s="536">
        <v>89.91</v>
      </c>
      <c r="P28" s="420"/>
      <c r="Q28" s="421"/>
      <c r="R28" s="434"/>
    </row>
    <row r="29" spans="1:18" ht="20.100000000000001" customHeight="1">
      <c r="B29" s="523"/>
      <c r="C29" s="481" t="s">
        <v>475</v>
      </c>
      <c r="D29" s="481" t="s">
        <v>438</v>
      </c>
      <c r="E29" s="481" t="s">
        <v>477</v>
      </c>
      <c r="F29" s="481" t="s">
        <v>522</v>
      </c>
      <c r="G29" s="534">
        <v>57</v>
      </c>
      <c r="H29" s="534" t="s">
        <v>435</v>
      </c>
      <c r="I29" s="534">
        <v>95</v>
      </c>
      <c r="J29" s="534" t="s">
        <v>435</v>
      </c>
      <c r="K29" s="534" t="s">
        <v>435</v>
      </c>
      <c r="L29" s="537">
        <v>132</v>
      </c>
      <c r="M29" s="538" t="s">
        <v>435</v>
      </c>
      <c r="N29" s="536">
        <v>98.7</v>
      </c>
      <c r="P29" s="420"/>
      <c r="Q29" s="421"/>
      <c r="R29" s="434"/>
    </row>
    <row r="30" spans="1:18" ht="20.100000000000001" customHeight="1">
      <c r="B30" s="523"/>
      <c r="C30" s="481" t="s">
        <v>444</v>
      </c>
      <c r="D30" s="481" t="s">
        <v>438</v>
      </c>
      <c r="E30" s="481" t="s">
        <v>477</v>
      </c>
      <c r="F30" s="481" t="s">
        <v>522</v>
      </c>
      <c r="G30" s="534">
        <v>90</v>
      </c>
      <c r="H30" s="534">
        <v>90</v>
      </c>
      <c r="I30" s="534">
        <v>90</v>
      </c>
      <c r="J30" s="534">
        <v>90</v>
      </c>
      <c r="K30" s="534">
        <v>90</v>
      </c>
      <c r="L30" s="537" t="s">
        <v>435</v>
      </c>
      <c r="M30" s="538" t="s">
        <v>435</v>
      </c>
      <c r="N30" s="536">
        <v>90</v>
      </c>
      <c r="P30" s="420"/>
      <c r="Q30" s="421"/>
      <c r="R30" s="434"/>
    </row>
    <row r="31" spans="1:18" s="532" customFormat="1" ht="20.100000000000001" customHeight="1">
      <c r="A31" s="531"/>
      <c r="B31" s="492"/>
      <c r="C31" s="481" t="s">
        <v>445</v>
      </c>
      <c r="D31" s="481" t="s">
        <v>438</v>
      </c>
      <c r="E31" s="481" t="s">
        <v>477</v>
      </c>
      <c r="F31" s="481" t="s">
        <v>522</v>
      </c>
      <c r="G31" s="534">
        <v>45</v>
      </c>
      <c r="H31" s="534">
        <v>44.8</v>
      </c>
      <c r="I31" s="534">
        <v>45</v>
      </c>
      <c r="J31" s="534" t="s">
        <v>435</v>
      </c>
      <c r="K31" s="534" t="s">
        <v>435</v>
      </c>
      <c r="L31" s="534" t="s">
        <v>435</v>
      </c>
      <c r="M31" s="535" t="s">
        <v>435</v>
      </c>
      <c r="N31" s="536">
        <v>44.96</v>
      </c>
      <c r="P31" s="420"/>
      <c r="Q31" s="421"/>
      <c r="R31" s="533"/>
    </row>
    <row r="32" spans="1:18" ht="20.100000000000001" customHeight="1">
      <c r="B32" s="523" t="s">
        <v>523</v>
      </c>
      <c r="C32" s="481" t="s">
        <v>445</v>
      </c>
      <c r="D32" s="481" t="s">
        <v>524</v>
      </c>
      <c r="E32" s="481" t="s">
        <v>477</v>
      </c>
      <c r="F32" s="481" t="s">
        <v>477</v>
      </c>
      <c r="G32" s="534">
        <v>36</v>
      </c>
      <c r="H32" s="534">
        <v>36</v>
      </c>
      <c r="I32" s="534">
        <v>38</v>
      </c>
      <c r="J32" s="534" t="s">
        <v>435</v>
      </c>
      <c r="K32" s="534" t="s">
        <v>435</v>
      </c>
      <c r="L32" s="537" t="s">
        <v>435</v>
      </c>
      <c r="M32" s="538" t="s">
        <v>435</v>
      </c>
      <c r="N32" s="536">
        <v>36.654545454545456</v>
      </c>
      <c r="P32" s="420"/>
      <c r="Q32" s="421"/>
      <c r="R32" s="434"/>
    </row>
    <row r="33" spans="1:18" ht="20.100000000000001" customHeight="1">
      <c r="B33" s="487" t="s">
        <v>525</v>
      </c>
      <c r="C33" s="481" t="s">
        <v>509</v>
      </c>
      <c r="D33" s="481" t="s">
        <v>515</v>
      </c>
      <c r="E33" s="481" t="s">
        <v>477</v>
      </c>
      <c r="F33" s="481" t="s">
        <v>477</v>
      </c>
      <c r="G33" s="415">
        <v>18</v>
      </c>
      <c r="H33" s="534">
        <v>18</v>
      </c>
      <c r="I33" s="415">
        <v>18</v>
      </c>
      <c r="J33" s="415">
        <v>18</v>
      </c>
      <c r="K33" s="534">
        <v>18</v>
      </c>
      <c r="L33" s="537" t="s">
        <v>435</v>
      </c>
      <c r="M33" s="538" t="s">
        <v>435</v>
      </c>
      <c r="N33" s="536">
        <v>18</v>
      </c>
      <c r="P33" s="420"/>
      <c r="Q33" s="421"/>
      <c r="R33" s="434"/>
    </row>
    <row r="34" spans="1:18" ht="20.100000000000001" customHeight="1">
      <c r="B34" s="523"/>
      <c r="C34" s="481" t="s">
        <v>526</v>
      </c>
      <c r="D34" s="481" t="s">
        <v>515</v>
      </c>
      <c r="E34" s="481" t="s">
        <v>477</v>
      </c>
      <c r="F34" s="481" t="s">
        <v>477</v>
      </c>
      <c r="G34" s="534">
        <v>23.6</v>
      </c>
      <c r="H34" s="534">
        <v>23.6</v>
      </c>
      <c r="I34" s="534">
        <v>23.6</v>
      </c>
      <c r="J34" s="534">
        <v>23.6</v>
      </c>
      <c r="K34" s="534">
        <v>23.6</v>
      </c>
      <c r="L34" s="537" t="s">
        <v>435</v>
      </c>
      <c r="M34" s="538" t="s">
        <v>435</v>
      </c>
      <c r="N34" s="536">
        <v>23.6</v>
      </c>
      <c r="P34" s="420"/>
      <c r="Q34" s="421"/>
      <c r="R34" s="434"/>
    </row>
    <row r="35" spans="1:18" ht="20.100000000000001" customHeight="1">
      <c r="B35" s="523"/>
      <c r="C35" s="481" t="s">
        <v>505</v>
      </c>
      <c r="D35" s="481" t="s">
        <v>515</v>
      </c>
      <c r="E35" s="481" t="s">
        <v>477</v>
      </c>
      <c r="F35" s="481" t="s">
        <v>477</v>
      </c>
      <c r="G35" s="534">
        <v>20</v>
      </c>
      <c r="H35" s="534">
        <v>20</v>
      </c>
      <c r="I35" s="534">
        <v>20</v>
      </c>
      <c r="J35" s="534">
        <v>20</v>
      </c>
      <c r="K35" s="534">
        <v>20</v>
      </c>
      <c r="L35" s="537" t="s">
        <v>435</v>
      </c>
      <c r="M35" s="538" t="s">
        <v>435</v>
      </c>
      <c r="N35" s="536">
        <v>20</v>
      </c>
      <c r="P35" s="420"/>
      <c r="Q35" s="421"/>
      <c r="R35" s="434"/>
    </row>
    <row r="36" spans="1:18" s="532" customFormat="1" ht="20.100000000000001" customHeight="1">
      <c r="A36" s="531"/>
      <c r="B36" s="492"/>
      <c r="C36" s="481" t="s">
        <v>508</v>
      </c>
      <c r="D36" s="481" t="s">
        <v>515</v>
      </c>
      <c r="E36" s="481" t="s">
        <v>477</v>
      </c>
      <c r="F36" s="481" t="s">
        <v>477</v>
      </c>
      <c r="G36" s="534">
        <v>26.5</v>
      </c>
      <c r="H36" s="534">
        <v>26.5</v>
      </c>
      <c r="I36" s="534">
        <v>26.5</v>
      </c>
      <c r="J36" s="534">
        <v>26.5</v>
      </c>
      <c r="K36" s="534">
        <v>26.5</v>
      </c>
      <c r="L36" s="534" t="s">
        <v>435</v>
      </c>
      <c r="M36" s="535" t="s">
        <v>435</v>
      </c>
      <c r="N36" s="536">
        <v>26.5</v>
      </c>
      <c r="P36" s="420"/>
      <c r="Q36" s="421"/>
      <c r="R36" s="533"/>
    </row>
    <row r="37" spans="1:18" ht="20.100000000000001" customHeight="1">
      <c r="B37" s="487" t="s">
        <v>527</v>
      </c>
      <c r="C37" s="481" t="s">
        <v>509</v>
      </c>
      <c r="D37" s="481" t="s">
        <v>528</v>
      </c>
      <c r="E37" s="481" t="s">
        <v>477</v>
      </c>
      <c r="F37" s="481" t="s">
        <v>529</v>
      </c>
      <c r="G37" s="534">
        <v>175</v>
      </c>
      <c r="H37" s="534">
        <v>175</v>
      </c>
      <c r="I37" s="534">
        <v>175</v>
      </c>
      <c r="J37" s="534">
        <v>175</v>
      </c>
      <c r="K37" s="534">
        <v>175</v>
      </c>
      <c r="L37" s="537" t="s">
        <v>435</v>
      </c>
      <c r="M37" s="538" t="s">
        <v>435</v>
      </c>
      <c r="N37" s="536">
        <v>175</v>
      </c>
      <c r="P37" s="420"/>
      <c r="Q37" s="421"/>
      <c r="R37" s="434"/>
    </row>
    <row r="38" spans="1:18" ht="18.75">
      <c r="B38" s="523"/>
      <c r="C38" s="481" t="s">
        <v>505</v>
      </c>
      <c r="D38" s="481" t="s">
        <v>528</v>
      </c>
      <c r="E38" s="481" t="s">
        <v>477</v>
      </c>
      <c r="F38" s="481" t="s">
        <v>529</v>
      </c>
      <c r="G38" s="534">
        <v>172.54</v>
      </c>
      <c r="H38" s="534">
        <v>172.54</v>
      </c>
      <c r="I38" s="534">
        <v>172.54</v>
      </c>
      <c r="J38" s="534">
        <v>172.54</v>
      </c>
      <c r="K38" s="534">
        <v>172.54</v>
      </c>
      <c r="L38" s="537" t="s">
        <v>435</v>
      </c>
      <c r="M38" s="538" t="s">
        <v>435</v>
      </c>
      <c r="N38" s="536">
        <v>172.54</v>
      </c>
      <c r="P38" s="420"/>
      <c r="Q38" s="421"/>
      <c r="R38" s="434"/>
    </row>
    <row r="39" spans="1:18" ht="20.100000000000001" customHeight="1">
      <c r="B39" s="523"/>
      <c r="C39" s="481" t="s">
        <v>468</v>
      </c>
      <c r="D39" s="481" t="s">
        <v>528</v>
      </c>
      <c r="E39" s="481" t="s">
        <v>477</v>
      </c>
      <c r="F39" s="481" t="s">
        <v>529</v>
      </c>
      <c r="G39" s="534" t="s">
        <v>435</v>
      </c>
      <c r="H39" s="534">
        <v>232.99</v>
      </c>
      <c r="I39" s="534">
        <v>232.99</v>
      </c>
      <c r="J39" s="534">
        <v>232.99</v>
      </c>
      <c r="K39" s="534" t="s">
        <v>435</v>
      </c>
      <c r="L39" s="537" t="s">
        <v>435</v>
      </c>
      <c r="M39" s="538" t="s">
        <v>435</v>
      </c>
      <c r="N39" s="536">
        <v>232.99</v>
      </c>
      <c r="P39" s="420"/>
      <c r="Q39" s="421"/>
      <c r="R39" s="434"/>
    </row>
    <row r="40" spans="1:18" s="532" customFormat="1" ht="20.100000000000001" customHeight="1">
      <c r="A40" s="531"/>
      <c r="B40" s="492"/>
      <c r="C40" s="481" t="s">
        <v>530</v>
      </c>
      <c r="D40" s="481" t="s">
        <v>528</v>
      </c>
      <c r="E40" s="481" t="s">
        <v>477</v>
      </c>
      <c r="F40" s="481" t="s">
        <v>529</v>
      </c>
      <c r="G40" s="534">
        <v>250</v>
      </c>
      <c r="H40" s="534">
        <v>250</v>
      </c>
      <c r="I40" s="534">
        <v>250</v>
      </c>
      <c r="J40" s="534">
        <v>250</v>
      </c>
      <c r="K40" s="534">
        <v>250</v>
      </c>
      <c r="L40" s="534" t="s">
        <v>435</v>
      </c>
      <c r="M40" s="535" t="s">
        <v>435</v>
      </c>
      <c r="N40" s="536">
        <v>250</v>
      </c>
      <c r="P40" s="420"/>
      <c r="Q40" s="421"/>
      <c r="R40" s="533"/>
    </row>
    <row r="41" spans="1:18" ht="20.100000000000001" customHeight="1">
      <c r="B41" s="487" t="s">
        <v>531</v>
      </c>
      <c r="C41" s="481" t="s">
        <v>475</v>
      </c>
      <c r="D41" s="481" t="s">
        <v>515</v>
      </c>
      <c r="E41" s="481" t="s">
        <v>477</v>
      </c>
      <c r="F41" s="481" t="s">
        <v>477</v>
      </c>
      <c r="G41" s="534">
        <v>70</v>
      </c>
      <c r="H41" s="534">
        <v>70</v>
      </c>
      <c r="I41" s="534">
        <v>70</v>
      </c>
      <c r="J41" s="534">
        <v>70</v>
      </c>
      <c r="K41" s="534">
        <v>70</v>
      </c>
      <c r="L41" s="537" t="s">
        <v>435</v>
      </c>
      <c r="M41" s="538" t="s">
        <v>435</v>
      </c>
      <c r="N41" s="536">
        <v>70</v>
      </c>
      <c r="P41" s="420"/>
      <c r="Q41" s="421"/>
      <c r="R41" s="434"/>
    </row>
    <row r="42" spans="1:18" ht="20.100000000000001" customHeight="1">
      <c r="B42" s="523"/>
      <c r="C42" s="481" t="s">
        <v>468</v>
      </c>
      <c r="D42" s="481" t="s">
        <v>515</v>
      </c>
      <c r="E42" s="481" t="s">
        <v>477</v>
      </c>
      <c r="F42" s="481" t="s">
        <v>477</v>
      </c>
      <c r="G42" s="534">
        <v>39.47</v>
      </c>
      <c r="H42" s="534">
        <v>39.47</v>
      </c>
      <c r="I42" s="534">
        <v>39.47</v>
      </c>
      <c r="J42" s="534">
        <v>39.47</v>
      </c>
      <c r="K42" s="534" t="s">
        <v>435</v>
      </c>
      <c r="L42" s="537" t="s">
        <v>435</v>
      </c>
      <c r="M42" s="538" t="s">
        <v>435</v>
      </c>
      <c r="N42" s="536">
        <v>39.47</v>
      </c>
      <c r="P42" s="420"/>
      <c r="Q42" s="421"/>
      <c r="R42" s="434"/>
    </row>
    <row r="43" spans="1:18" ht="20.100000000000001" customHeight="1">
      <c r="B43" s="523"/>
      <c r="C43" s="481" t="s">
        <v>445</v>
      </c>
      <c r="D43" s="481" t="s">
        <v>515</v>
      </c>
      <c r="E43" s="481" t="s">
        <v>477</v>
      </c>
      <c r="F43" s="481" t="s">
        <v>477</v>
      </c>
      <c r="G43" s="534">
        <v>67</v>
      </c>
      <c r="H43" s="534">
        <v>69</v>
      </c>
      <c r="I43" s="534">
        <v>70</v>
      </c>
      <c r="J43" s="534" t="s">
        <v>435</v>
      </c>
      <c r="K43" s="534" t="s">
        <v>435</v>
      </c>
      <c r="L43" s="537" t="s">
        <v>435</v>
      </c>
      <c r="M43" s="538" t="s">
        <v>435</v>
      </c>
      <c r="N43" s="536">
        <v>68.430000000000007</v>
      </c>
      <c r="P43" s="420"/>
      <c r="Q43" s="421"/>
      <c r="R43" s="434"/>
    </row>
    <row r="44" spans="1:18" s="532" customFormat="1" ht="20.100000000000001" customHeight="1">
      <c r="A44" s="531"/>
      <c r="B44" s="492"/>
      <c r="C44" s="481" t="s">
        <v>530</v>
      </c>
      <c r="D44" s="481" t="s">
        <v>515</v>
      </c>
      <c r="E44" s="481" t="s">
        <v>477</v>
      </c>
      <c r="F44" s="481" t="s">
        <v>477</v>
      </c>
      <c r="G44" s="415">
        <v>60</v>
      </c>
      <c r="H44" s="415">
        <v>60</v>
      </c>
      <c r="I44" s="415">
        <v>60</v>
      </c>
      <c r="J44" s="415">
        <v>60</v>
      </c>
      <c r="K44" s="415">
        <v>60</v>
      </c>
      <c r="L44" s="415" t="s">
        <v>435</v>
      </c>
      <c r="M44" s="528" t="s">
        <v>435</v>
      </c>
      <c r="N44" s="529">
        <v>60</v>
      </c>
      <c r="P44" s="420"/>
      <c r="Q44" s="421"/>
      <c r="R44" s="533"/>
    </row>
    <row r="45" spans="1:18" s="532" customFormat="1" ht="20.100000000000001" customHeight="1">
      <c r="A45" s="531"/>
      <c r="B45" s="487" t="s">
        <v>532</v>
      </c>
      <c r="C45" s="481" t="s">
        <v>444</v>
      </c>
      <c r="D45" s="481" t="s">
        <v>533</v>
      </c>
      <c r="E45" s="481" t="s">
        <v>477</v>
      </c>
      <c r="F45" s="481" t="s">
        <v>477</v>
      </c>
      <c r="G45" s="415">
        <v>25</v>
      </c>
      <c r="H45" s="415">
        <v>25</v>
      </c>
      <c r="I45" s="415">
        <v>25</v>
      </c>
      <c r="J45" s="415">
        <v>25</v>
      </c>
      <c r="K45" s="415">
        <v>25</v>
      </c>
      <c r="L45" s="415" t="s">
        <v>435</v>
      </c>
      <c r="M45" s="528" t="s">
        <v>435</v>
      </c>
      <c r="N45" s="529">
        <v>25</v>
      </c>
      <c r="P45" s="420"/>
      <c r="Q45" s="421"/>
      <c r="R45" s="434"/>
    </row>
    <row r="46" spans="1:18" s="532" customFormat="1" ht="20.100000000000001" customHeight="1">
      <c r="A46" s="531"/>
      <c r="B46" s="492"/>
      <c r="C46" s="481" t="s">
        <v>445</v>
      </c>
      <c r="D46" s="481" t="s">
        <v>534</v>
      </c>
      <c r="E46" s="481" t="s">
        <v>477</v>
      </c>
      <c r="F46" s="481" t="s">
        <v>477</v>
      </c>
      <c r="G46" s="534">
        <v>50</v>
      </c>
      <c r="H46" s="534">
        <v>52</v>
      </c>
      <c r="I46" s="534">
        <v>52</v>
      </c>
      <c r="J46" s="534" t="s">
        <v>435</v>
      </c>
      <c r="K46" s="534" t="s">
        <v>435</v>
      </c>
      <c r="L46" s="534" t="s">
        <v>435</v>
      </c>
      <c r="M46" s="535" t="s">
        <v>435</v>
      </c>
      <c r="N46" s="536">
        <v>51.25</v>
      </c>
      <c r="P46" s="420"/>
      <c r="Q46" s="421"/>
      <c r="R46" s="533"/>
    </row>
    <row r="47" spans="1:18" ht="21" customHeight="1">
      <c r="B47" s="487" t="s">
        <v>535</v>
      </c>
      <c r="C47" s="481" t="s">
        <v>445</v>
      </c>
      <c r="D47" s="481" t="s">
        <v>536</v>
      </c>
      <c r="E47" s="481" t="s">
        <v>477</v>
      </c>
      <c r="F47" s="481" t="s">
        <v>477</v>
      </c>
      <c r="G47" s="415">
        <v>75</v>
      </c>
      <c r="H47" s="415">
        <v>75</v>
      </c>
      <c r="I47" s="415">
        <v>76</v>
      </c>
      <c r="J47" s="415" t="s">
        <v>435</v>
      </c>
      <c r="K47" s="415" t="s">
        <v>435</v>
      </c>
      <c r="L47" s="416" t="s">
        <v>435</v>
      </c>
      <c r="M47" s="539" t="s">
        <v>435</v>
      </c>
      <c r="N47" s="529">
        <v>75.34</v>
      </c>
      <c r="P47" s="420"/>
      <c r="Q47" s="421"/>
      <c r="R47" s="434"/>
    </row>
    <row r="48" spans="1:18" ht="21" customHeight="1">
      <c r="B48" s="487" t="s">
        <v>537</v>
      </c>
      <c r="C48" s="481" t="s">
        <v>445</v>
      </c>
      <c r="D48" s="481" t="s">
        <v>435</v>
      </c>
      <c r="E48" s="481" t="s">
        <v>477</v>
      </c>
      <c r="F48" s="481" t="s">
        <v>477</v>
      </c>
      <c r="G48" s="415">
        <v>147</v>
      </c>
      <c r="H48" s="415">
        <v>147</v>
      </c>
      <c r="I48" s="415">
        <v>147</v>
      </c>
      <c r="J48" s="415" t="s">
        <v>435</v>
      </c>
      <c r="K48" s="415" t="s">
        <v>435</v>
      </c>
      <c r="L48" s="416" t="s">
        <v>435</v>
      </c>
      <c r="M48" s="539" t="s">
        <v>435</v>
      </c>
      <c r="N48" s="529">
        <v>147</v>
      </c>
      <c r="P48" s="420"/>
      <c r="Q48" s="421"/>
      <c r="R48" s="434"/>
    </row>
    <row r="49" spans="1:18" ht="20.100000000000001" customHeight="1">
      <c r="B49" s="487" t="s">
        <v>538</v>
      </c>
      <c r="C49" s="481" t="s">
        <v>519</v>
      </c>
      <c r="D49" s="481" t="s">
        <v>539</v>
      </c>
      <c r="E49" s="481" t="s">
        <v>477</v>
      </c>
      <c r="F49" s="481" t="s">
        <v>477</v>
      </c>
      <c r="G49" s="534">
        <v>262</v>
      </c>
      <c r="H49" s="534">
        <v>277</v>
      </c>
      <c r="I49" s="534">
        <v>277.5</v>
      </c>
      <c r="J49" s="534">
        <v>280.67</v>
      </c>
      <c r="K49" s="534" t="s">
        <v>435</v>
      </c>
      <c r="L49" s="537">
        <v>307</v>
      </c>
      <c r="M49" s="538" t="s">
        <v>435</v>
      </c>
      <c r="N49" s="536">
        <v>277.76</v>
      </c>
      <c r="P49" s="420"/>
      <c r="Q49" s="421"/>
      <c r="R49" s="434"/>
    </row>
    <row r="50" spans="1:18" ht="20.100000000000001" customHeight="1">
      <c r="B50" s="523"/>
      <c r="C50" s="481" t="s">
        <v>475</v>
      </c>
      <c r="D50" s="481" t="s">
        <v>539</v>
      </c>
      <c r="E50" s="481" t="s">
        <v>477</v>
      </c>
      <c r="F50" s="481" t="s">
        <v>477</v>
      </c>
      <c r="G50" s="534">
        <v>285</v>
      </c>
      <c r="H50" s="534">
        <v>266</v>
      </c>
      <c r="I50" s="534">
        <v>250</v>
      </c>
      <c r="J50" s="534">
        <v>173</v>
      </c>
      <c r="K50" s="534" t="s">
        <v>435</v>
      </c>
      <c r="L50" s="537">
        <v>298</v>
      </c>
      <c r="M50" s="538" t="s">
        <v>435</v>
      </c>
      <c r="N50" s="536">
        <v>265.43</v>
      </c>
      <c r="P50" s="420"/>
      <c r="Q50" s="421"/>
      <c r="R50" s="434"/>
    </row>
    <row r="51" spans="1:18" s="532" customFormat="1" ht="20.100000000000001" customHeight="1">
      <c r="A51" s="531"/>
      <c r="B51" s="492"/>
      <c r="C51" s="481" t="s">
        <v>444</v>
      </c>
      <c r="D51" s="481" t="s">
        <v>539</v>
      </c>
      <c r="E51" s="481" t="s">
        <v>477</v>
      </c>
      <c r="F51" s="481" t="s">
        <v>477</v>
      </c>
      <c r="G51" s="415">
        <v>220</v>
      </c>
      <c r="H51" s="415">
        <v>220</v>
      </c>
      <c r="I51" s="415">
        <v>220</v>
      </c>
      <c r="J51" s="415">
        <v>220</v>
      </c>
      <c r="K51" s="415">
        <v>220</v>
      </c>
      <c r="L51" s="415" t="s">
        <v>435</v>
      </c>
      <c r="M51" s="528" t="s">
        <v>435</v>
      </c>
      <c r="N51" s="529">
        <v>220</v>
      </c>
      <c r="P51" s="420"/>
      <c r="Q51" s="421"/>
      <c r="R51" s="533"/>
    </row>
    <row r="52" spans="1:18" ht="20.100000000000001" customHeight="1">
      <c r="B52" s="523" t="s">
        <v>540</v>
      </c>
      <c r="C52" s="481" t="s">
        <v>445</v>
      </c>
      <c r="D52" s="481" t="s">
        <v>541</v>
      </c>
      <c r="E52" s="481" t="s">
        <v>433</v>
      </c>
      <c r="F52" s="481" t="s">
        <v>477</v>
      </c>
      <c r="G52" s="415">
        <v>70</v>
      </c>
      <c r="H52" s="415">
        <v>70</v>
      </c>
      <c r="I52" s="415">
        <v>70</v>
      </c>
      <c r="J52" s="415" t="s">
        <v>435</v>
      </c>
      <c r="K52" s="415" t="s">
        <v>435</v>
      </c>
      <c r="L52" s="416" t="s">
        <v>435</v>
      </c>
      <c r="M52" s="539" t="s">
        <v>435</v>
      </c>
      <c r="N52" s="529">
        <v>70</v>
      </c>
      <c r="P52" s="420"/>
      <c r="Q52" s="421"/>
      <c r="R52" s="434"/>
    </row>
    <row r="53" spans="1:18" ht="20.100000000000001" customHeight="1">
      <c r="B53" s="523"/>
      <c r="C53" s="481" t="s">
        <v>445</v>
      </c>
      <c r="D53" s="481" t="s">
        <v>542</v>
      </c>
      <c r="E53" s="481" t="s">
        <v>433</v>
      </c>
      <c r="F53" s="481" t="s">
        <v>543</v>
      </c>
      <c r="G53" s="415">
        <v>60</v>
      </c>
      <c r="H53" s="415">
        <v>60</v>
      </c>
      <c r="I53" s="415">
        <v>60</v>
      </c>
      <c r="J53" s="415" t="s">
        <v>435</v>
      </c>
      <c r="K53" s="415" t="s">
        <v>435</v>
      </c>
      <c r="L53" s="416" t="s">
        <v>435</v>
      </c>
      <c r="M53" s="539" t="s">
        <v>435</v>
      </c>
      <c r="N53" s="529">
        <v>60</v>
      </c>
      <c r="P53" s="420"/>
      <c r="Q53" s="421"/>
      <c r="R53" s="434"/>
    </row>
    <row r="54" spans="1:18" s="532" customFormat="1" ht="20.100000000000001" customHeight="1">
      <c r="A54" s="531"/>
      <c r="B54" s="492"/>
      <c r="C54" s="481" t="s">
        <v>445</v>
      </c>
      <c r="D54" s="481" t="s">
        <v>544</v>
      </c>
      <c r="E54" s="481" t="s">
        <v>433</v>
      </c>
      <c r="F54" s="481" t="s">
        <v>545</v>
      </c>
      <c r="G54" s="415">
        <v>51.67</v>
      </c>
      <c r="H54" s="415">
        <v>46.24</v>
      </c>
      <c r="I54" s="415">
        <v>48.57</v>
      </c>
      <c r="J54" s="415" t="s">
        <v>435</v>
      </c>
      <c r="K54" s="415" t="s">
        <v>435</v>
      </c>
      <c r="L54" s="415" t="s">
        <v>435</v>
      </c>
      <c r="M54" s="528" t="s">
        <v>435</v>
      </c>
      <c r="N54" s="529">
        <v>49.03</v>
      </c>
      <c r="P54" s="420"/>
      <c r="Q54" s="421"/>
      <c r="R54" s="533"/>
    </row>
    <row r="55" spans="1:18" s="540" customFormat="1" ht="20.100000000000001" customHeight="1">
      <c r="A55" s="530"/>
      <c r="B55" s="487" t="s">
        <v>546</v>
      </c>
      <c r="C55" s="481" t="s">
        <v>519</v>
      </c>
      <c r="D55" s="481" t="s">
        <v>547</v>
      </c>
      <c r="E55" s="481" t="s">
        <v>477</v>
      </c>
      <c r="F55" s="481" t="s">
        <v>548</v>
      </c>
      <c r="G55" s="415">
        <v>25.91</v>
      </c>
      <c r="H55" s="415">
        <v>26.18</v>
      </c>
      <c r="I55" s="415">
        <v>44.04</v>
      </c>
      <c r="J55" s="415">
        <v>53.67</v>
      </c>
      <c r="K55" s="415" t="s">
        <v>435</v>
      </c>
      <c r="L55" s="415">
        <v>64.430000000000007</v>
      </c>
      <c r="M55" s="528" t="s">
        <v>435</v>
      </c>
      <c r="N55" s="529">
        <v>43.83</v>
      </c>
      <c r="P55" s="420"/>
      <c r="Q55" s="421"/>
      <c r="R55" s="434"/>
    </row>
    <row r="56" spans="1:18" ht="20.100000000000001" customHeight="1">
      <c r="B56" s="523"/>
      <c r="C56" s="481" t="s">
        <v>475</v>
      </c>
      <c r="D56" s="481" t="s">
        <v>547</v>
      </c>
      <c r="E56" s="481" t="s">
        <v>477</v>
      </c>
      <c r="F56" s="481" t="s">
        <v>548</v>
      </c>
      <c r="G56" s="415">
        <v>68</v>
      </c>
      <c r="H56" s="415">
        <v>53</v>
      </c>
      <c r="I56" s="415">
        <v>73</v>
      </c>
      <c r="J56" s="415">
        <v>71</v>
      </c>
      <c r="K56" s="415" t="s">
        <v>435</v>
      </c>
      <c r="L56" s="415">
        <v>98</v>
      </c>
      <c r="M56" s="528" t="s">
        <v>435</v>
      </c>
      <c r="N56" s="529">
        <v>70.900000000000006</v>
      </c>
      <c r="P56" s="420"/>
      <c r="Q56" s="421"/>
      <c r="R56" s="434"/>
    </row>
    <row r="57" spans="1:18" ht="20.100000000000001" customHeight="1">
      <c r="B57" s="523"/>
      <c r="C57" s="481" t="s">
        <v>445</v>
      </c>
      <c r="D57" s="481" t="s">
        <v>549</v>
      </c>
      <c r="E57" s="481" t="s">
        <v>477</v>
      </c>
      <c r="F57" s="481" t="s">
        <v>477</v>
      </c>
      <c r="G57" s="415">
        <v>100</v>
      </c>
      <c r="H57" s="415">
        <v>95</v>
      </c>
      <c r="I57" s="415">
        <v>95</v>
      </c>
      <c r="J57" s="415" t="s">
        <v>435</v>
      </c>
      <c r="K57" s="415" t="s">
        <v>435</v>
      </c>
      <c r="L57" s="415" t="s">
        <v>435</v>
      </c>
      <c r="M57" s="528" t="s">
        <v>435</v>
      </c>
      <c r="N57" s="529">
        <v>96.28</v>
      </c>
      <c r="P57" s="420"/>
      <c r="Q57" s="421"/>
      <c r="R57" s="434"/>
    </row>
    <row r="58" spans="1:18" ht="20.100000000000001" customHeight="1">
      <c r="B58" s="523"/>
      <c r="C58" s="481" t="s">
        <v>519</v>
      </c>
      <c r="D58" s="481" t="s">
        <v>550</v>
      </c>
      <c r="E58" s="481" t="s">
        <v>477</v>
      </c>
      <c r="F58" s="481" t="s">
        <v>477</v>
      </c>
      <c r="G58" s="415" t="s">
        <v>435</v>
      </c>
      <c r="H58" s="415">
        <v>46</v>
      </c>
      <c r="I58" s="415" t="s">
        <v>435</v>
      </c>
      <c r="J58" s="415">
        <v>44</v>
      </c>
      <c r="K58" s="415" t="s">
        <v>435</v>
      </c>
      <c r="L58" s="415">
        <v>57</v>
      </c>
      <c r="M58" s="528" t="s">
        <v>435</v>
      </c>
      <c r="N58" s="529">
        <v>49.98</v>
      </c>
      <c r="P58" s="420"/>
      <c r="Q58" s="421"/>
      <c r="R58" s="434"/>
    </row>
    <row r="59" spans="1:18" ht="20.100000000000001" customHeight="1">
      <c r="B59" s="487" t="s">
        <v>551</v>
      </c>
      <c r="C59" s="481" t="s">
        <v>519</v>
      </c>
      <c r="D59" s="481" t="s">
        <v>552</v>
      </c>
      <c r="E59" s="481" t="s">
        <v>433</v>
      </c>
      <c r="F59" s="481" t="s">
        <v>553</v>
      </c>
      <c r="G59" s="541" t="s">
        <v>435</v>
      </c>
      <c r="H59" s="541">
        <v>80</v>
      </c>
      <c r="I59" s="541" t="s">
        <v>435</v>
      </c>
      <c r="J59" s="541">
        <v>77</v>
      </c>
      <c r="K59" s="541" t="s">
        <v>435</v>
      </c>
      <c r="L59" s="541">
        <v>97</v>
      </c>
      <c r="M59" s="541" t="s">
        <v>435</v>
      </c>
      <c r="N59" s="542">
        <v>82.94</v>
      </c>
      <c r="P59" s="420"/>
      <c r="Q59" s="421"/>
      <c r="R59" s="434"/>
    </row>
    <row r="60" spans="1:18" ht="20.100000000000001" customHeight="1">
      <c r="B60" s="523"/>
      <c r="C60" s="481" t="s">
        <v>475</v>
      </c>
      <c r="D60" s="481" t="s">
        <v>552</v>
      </c>
      <c r="E60" s="481" t="s">
        <v>433</v>
      </c>
      <c r="F60" s="481" t="s">
        <v>553</v>
      </c>
      <c r="G60" s="541">
        <v>144.38999999999999</v>
      </c>
      <c r="H60" s="541" t="s">
        <v>435</v>
      </c>
      <c r="I60" s="541">
        <v>139</v>
      </c>
      <c r="J60" s="541" t="s">
        <v>435</v>
      </c>
      <c r="K60" s="541" t="s">
        <v>435</v>
      </c>
      <c r="L60" s="541">
        <v>145.43</v>
      </c>
      <c r="M60" s="541" t="s">
        <v>435</v>
      </c>
      <c r="N60" s="542">
        <v>143.54</v>
      </c>
      <c r="P60" s="420"/>
      <c r="Q60" s="421"/>
      <c r="R60" s="434"/>
    </row>
    <row r="61" spans="1:18" ht="20.100000000000001" customHeight="1">
      <c r="B61" s="523"/>
      <c r="C61" s="481" t="s">
        <v>519</v>
      </c>
      <c r="D61" s="481" t="s">
        <v>554</v>
      </c>
      <c r="E61" s="481" t="s">
        <v>433</v>
      </c>
      <c r="F61" s="481" t="s">
        <v>553</v>
      </c>
      <c r="G61" s="541">
        <v>70</v>
      </c>
      <c r="H61" s="541">
        <v>70</v>
      </c>
      <c r="I61" s="541">
        <v>70</v>
      </c>
      <c r="J61" s="541">
        <v>75</v>
      </c>
      <c r="K61" s="541" t="s">
        <v>435</v>
      </c>
      <c r="L61" s="541" t="s">
        <v>435</v>
      </c>
      <c r="M61" s="541" t="s">
        <v>435</v>
      </c>
      <c r="N61" s="542">
        <v>71.61</v>
      </c>
      <c r="P61" s="420"/>
      <c r="Q61" s="421"/>
      <c r="R61" s="434"/>
    </row>
    <row r="62" spans="1:18" ht="20.100000000000001" customHeight="1">
      <c r="B62" s="523"/>
      <c r="C62" s="481" t="s">
        <v>475</v>
      </c>
      <c r="D62" s="481" t="s">
        <v>554</v>
      </c>
      <c r="E62" s="481" t="s">
        <v>433</v>
      </c>
      <c r="F62" s="481" t="s">
        <v>553</v>
      </c>
      <c r="G62" s="541">
        <v>119</v>
      </c>
      <c r="H62" s="541" t="s">
        <v>435</v>
      </c>
      <c r="I62" s="541" t="s">
        <v>435</v>
      </c>
      <c r="J62" s="541" t="s">
        <v>435</v>
      </c>
      <c r="K62" s="541" t="s">
        <v>435</v>
      </c>
      <c r="L62" s="541" t="s">
        <v>435</v>
      </c>
      <c r="M62" s="541" t="s">
        <v>435</v>
      </c>
      <c r="N62" s="542">
        <v>119</v>
      </c>
      <c r="P62" s="420"/>
      <c r="Q62" s="421"/>
      <c r="R62" s="434"/>
    </row>
    <row r="63" spans="1:18" ht="20.100000000000001" customHeight="1">
      <c r="B63" s="523"/>
      <c r="C63" s="481" t="s">
        <v>519</v>
      </c>
      <c r="D63" s="481" t="s">
        <v>555</v>
      </c>
      <c r="E63" s="481" t="s">
        <v>433</v>
      </c>
      <c r="F63" s="481" t="s">
        <v>556</v>
      </c>
      <c r="G63" s="541" t="s">
        <v>435</v>
      </c>
      <c r="H63" s="541">
        <v>76</v>
      </c>
      <c r="I63" s="541" t="s">
        <v>435</v>
      </c>
      <c r="J63" s="541">
        <v>67</v>
      </c>
      <c r="K63" s="541" t="s">
        <v>435</v>
      </c>
      <c r="L63" s="541">
        <v>52</v>
      </c>
      <c r="M63" s="541" t="s">
        <v>435</v>
      </c>
      <c r="N63" s="542">
        <v>72.89</v>
      </c>
      <c r="P63" s="420"/>
      <c r="Q63" s="421"/>
      <c r="R63" s="434"/>
    </row>
    <row r="64" spans="1:18" ht="20.100000000000001" customHeight="1">
      <c r="B64" s="523"/>
      <c r="C64" s="481" t="s">
        <v>444</v>
      </c>
      <c r="D64" s="481" t="s">
        <v>555</v>
      </c>
      <c r="E64" s="481" t="s">
        <v>433</v>
      </c>
      <c r="F64" s="481" t="s">
        <v>556</v>
      </c>
      <c r="G64" s="541">
        <v>100</v>
      </c>
      <c r="H64" s="541">
        <v>100</v>
      </c>
      <c r="I64" s="541">
        <v>100</v>
      </c>
      <c r="J64" s="541">
        <v>100</v>
      </c>
      <c r="K64" s="541">
        <v>100</v>
      </c>
      <c r="L64" s="541" t="s">
        <v>435</v>
      </c>
      <c r="M64" s="541" t="s">
        <v>435</v>
      </c>
      <c r="N64" s="542">
        <v>100</v>
      </c>
      <c r="P64" s="420"/>
      <c r="Q64" s="421"/>
      <c r="R64" s="434"/>
    </row>
    <row r="65" spans="1:18" ht="20.100000000000001" customHeight="1">
      <c r="B65" s="487" t="s">
        <v>557</v>
      </c>
      <c r="C65" s="481" t="s">
        <v>558</v>
      </c>
      <c r="D65" s="481" t="s">
        <v>515</v>
      </c>
      <c r="E65" s="481" t="s">
        <v>477</v>
      </c>
      <c r="F65" s="481" t="s">
        <v>477</v>
      </c>
      <c r="G65" s="415">
        <v>58</v>
      </c>
      <c r="H65" s="415">
        <v>58</v>
      </c>
      <c r="I65" s="415">
        <v>58</v>
      </c>
      <c r="J65" s="415">
        <v>58</v>
      </c>
      <c r="K65" s="415">
        <v>58</v>
      </c>
      <c r="L65" s="416" t="s">
        <v>435</v>
      </c>
      <c r="M65" s="539" t="s">
        <v>435</v>
      </c>
      <c r="N65" s="529">
        <v>58</v>
      </c>
      <c r="P65" s="420"/>
      <c r="Q65" s="421"/>
      <c r="R65" s="434"/>
    </row>
    <row r="66" spans="1:18" s="532" customFormat="1" ht="20.100000000000001" customHeight="1">
      <c r="A66" s="531"/>
      <c r="B66" s="492"/>
      <c r="C66" s="481" t="s">
        <v>559</v>
      </c>
      <c r="D66" s="481" t="s">
        <v>515</v>
      </c>
      <c r="E66" s="481" t="s">
        <v>477</v>
      </c>
      <c r="F66" s="481" t="s">
        <v>477</v>
      </c>
      <c r="G66" s="415">
        <v>56</v>
      </c>
      <c r="H66" s="415">
        <v>56</v>
      </c>
      <c r="I66" s="415">
        <v>56</v>
      </c>
      <c r="J66" s="415">
        <v>56</v>
      </c>
      <c r="K66" s="415">
        <v>56</v>
      </c>
      <c r="L66" s="415" t="s">
        <v>435</v>
      </c>
      <c r="M66" s="528" t="s">
        <v>435</v>
      </c>
      <c r="N66" s="529">
        <v>56</v>
      </c>
      <c r="P66" s="420"/>
      <c r="Q66" s="421"/>
      <c r="R66" s="533"/>
    </row>
    <row r="67" spans="1:18" ht="20.100000000000001" customHeight="1">
      <c r="B67" s="487" t="s">
        <v>560</v>
      </c>
      <c r="C67" s="481" t="s">
        <v>519</v>
      </c>
      <c r="D67" s="481" t="s">
        <v>561</v>
      </c>
      <c r="E67" s="481" t="s">
        <v>433</v>
      </c>
      <c r="F67" s="481" t="s">
        <v>477</v>
      </c>
      <c r="G67" s="415" t="s">
        <v>435</v>
      </c>
      <c r="H67" s="415">
        <v>159</v>
      </c>
      <c r="I67" s="415">
        <v>144</v>
      </c>
      <c r="J67" s="415">
        <v>125</v>
      </c>
      <c r="K67" s="415" t="s">
        <v>435</v>
      </c>
      <c r="L67" s="415">
        <v>174</v>
      </c>
      <c r="M67" s="528" t="s">
        <v>435</v>
      </c>
      <c r="N67" s="529">
        <v>150.71</v>
      </c>
      <c r="P67" s="420"/>
      <c r="Q67" s="421"/>
      <c r="R67" s="434"/>
    </row>
    <row r="68" spans="1:18" ht="20.100000000000001" customHeight="1">
      <c r="B68" s="523"/>
      <c r="C68" s="481" t="s">
        <v>475</v>
      </c>
      <c r="D68" s="481" t="s">
        <v>561</v>
      </c>
      <c r="E68" s="481" t="s">
        <v>433</v>
      </c>
      <c r="F68" s="481" t="s">
        <v>477</v>
      </c>
      <c r="G68" s="415">
        <v>172</v>
      </c>
      <c r="H68" s="415">
        <v>165</v>
      </c>
      <c r="I68" s="415">
        <v>165</v>
      </c>
      <c r="J68" s="415">
        <v>163</v>
      </c>
      <c r="K68" s="415" t="s">
        <v>435</v>
      </c>
      <c r="L68" s="415">
        <v>196</v>
      </c>
      <c r="M68" s="528" t="s">
        <v>435</v>
      </c>
      <c r="N68" s="529">
        <v>170.49</v>
      </c>
      <c r="P68" s="420"/>
      <c r="Q68" s="421"/>
      <c r="R68" s="434"/>
    </row>
    <row r="69" spans="1:18" ht="20.100000000000001" customHeight="1">
      <c r="B69" s="523"/>
      <c r="C69" s="481" t="s">
        <v>445</v>
      </c>
      <c r="D69" s="481" t="s">
        <v>561</v>
      </c>
      <c r="E69" s="481" t="s">
        <v>433</v>
      </c>
      <c r="F69" s="481" t="s">
        <v>477</v>
      </c>
      <c r="G69" s="415">
        <v>145</v>
      </c>
      <c r="H69" s="415">
        <v>80</v>
      </c>
      <c r="I69" s="415">
        <v>90</v>
      </c>
      <c r="J69" s="415" t="s">
        <v>435</v>
      </c>
      <c r="K69" s="415" t="s">
        <v>435</v>
      </c>
      <c r="L69" s="415" t="s">
        <v>435</v>
      </c>
      <c r="M69" s="528" t="s">
        <v>435</v>
      </c>
      <c r="N69" s="529">
        <v>103.36</v>
      </c>
      <c r="P69" s="420"/>
      <c r="Q69" s="421"/>
      <c r="R69" s="434"/>
    </row>
    <row r="70" spans="1:18" ht="20.100000000000001" customHeight="1">
      <c r="B70" s="523"/>
      <c r="C70" s="481" t="s">
        <v>519</v>
      </c>
      <c r="D70" s="481" t="s">
        <v>562</v>
      </c>
      <c r="E70" s="481" t="s">
        <v>433</v>
      </c>
      <c r="F70" s="481" t="s">
        <v>477</v>
      </c>
      <c r="G70" s="415" t="s">
        <v>435</v>
      </c>
      <c r="H70" s="415">
        <v>54</v>
      </c>
      <c r="I70" s="415">
        <v>60</v>
      </c>
      <c r="J70" s="415">
        <v>66</v>
      </c>
      <c r="K70" s="415" t="s">
        <v>435</v>
      </c>
      <c r="L70" s="415">
        <v>92</v>
      </c>
      <c r="M70" s="528" t="s">
        <v>435</v>
      </c>
      <c r="N70" s="529">
        <v>64.28</v>
      </c>
      <c r="P70" s="420"/>
      <c r="Q70" s="421"/>
      <c r="R70" s="434"/>
    </row>
    <row r="71" spans="1:18" ht="20.100000000000001" customHeight="1">
      <c r="B71" s="523"/>
      <c r="C71" s="481" t="s">
        <v>519</v>
      </c>
      <c r="D71" s="481" t="s">
        <v>563</v>
      </c>
      <c r="E71" s="481" t="s">
        <v>433</v>
      </c>
      <c r="F71" s="481" t="s">
        <v>564</v>
      </c>
      <c r="G71" s="415">
        <v>60</v>
      </c>
      <c r="H71" s="415">
        <v>60</v>
      </c>
      <c r="I71" s="415">
        <v>52.6</v>
      </c>
      <c r="J71" s="415">
        <v>56.17</v>
      </c>
      <c r="K71" s="415" t="s">
        <v>435</v>
      </c>
      <c r="L71" s="415">
        <v>78</v>
      </c>
      <c r="M71" s="528" t="s">
        <v>435</v>
      </c>
      <c r="N71" s="529">
        <v>58.44</v>
      </c>
      <c r="P71" s="420"/>
      <c r="Q71" s="421"/>
      <c r="R71" s="434"/>
    </row>
    <row r="72" spans="1:18" ht="20.100000000000001" customHeight="1">
      <c r="B72" s="523"/>
      <c r="C72" s="481" t="s">
        <v>475</v>
      </c>
      <c r="D72" s="481" t="s">
        <v>563</v>
      </c>
      <c r="E72" s="481" t="s">
        <v>433</v>
      </c>
      <c r="F72" s="481" t="s">
        <v>564</v>
      </c>
      <c r="G72" s="415">
        <v>53</v>
      </c>
      <c r="H72" s="415">
        <v>54</v>
      </c>
      <c r="I72" s="415">
        <v>62</v>
      </c>
      <c r="J72" s="415">
        <v>62</v>
      </c>
      <c r="K72" s="415" t="s">
        <v>435</v>
      </c>
      <c r="L72" s="415">
        <v>62</v>
      </c>
      <c r="M72" s="528" t="s">
        <v>435</v>
      </c>
      <c r="N72" s="529">
        <v>55.05</v>
      </c>
      <c r="P72" s="420"/>
      <c r="Q72" s="421"/>
      <c r="R72" s="434"/>
    </row>
    <row r="73" spans="1:18" ht="20.100000000000001" customHeight="1">
      <c r="B73" s="523"/>
      <c r="C73" s="481" t="s">
        <v>444</v>
      </c>
      <c r="D73" s="481" t="s">
        <v>563</v>
      </c>
      <c r="E73" s="481" t="s">
        <v>433</v>
      </c>
      <c r="F73" s="481" t="s">
        <v>564</v>
      </c>
      <c r="G73" s="415">
        <v>100</v>
      </c>
      <c r="H73" s="415">
        <v>100</v>
      </c>
      <c r="I73" s="415">
        <v>100</v>
      </c>
      <c r="J73" s="415">
        <v>100</v>
      </c>
      <c r="K73" s="415">
        <v>100</v>
      </c>
      <c r="L73" s="415" t="s">
        <v>435</v>
      </c>
      <c r="M73" s="528" t="s">
        <v>435</v>
      </c>
      <c r="N73" s="529">
        <v>100</v>
      </c>
      <c r="P73" s="420"/>
      <c r="Q73" s="421"/>
      <c r="R73" s="434"/>
    </row>
    <row r="74" spans="1:18" ht="20.100000000000001" customHeight="1">
      <c r="B74" s="523"/>
      <c r="C74" s="481" t="s">
        <v>445</v>
      </c>
      <c r="D74" s="481" t="s">
        <v>563</v>
      </c>
      <c r="E74" s="481" t="s">
        <v>433</v>
      </c>
      <c r="F74" s="481" t="s">
        <v>564</v>
      </c>
      <c r="G74" s="541">
        <v>75</v>
      </c>
      <c r="H74" s="541">
        <v>75</v>
      </c>
      <c r="I74" s="541">
        <v>78</v>
      </c>
      <c r="J74" s="541" t="s">
        <v>435</v>
      </c>
      <c r="K74" s="541" t="s">
        <v>435</v>
      </c>
      <c r="L74" s="541" t="s">
        <v>435</v>
      </c>
      <c r="M74" s="541" t="s">
        <v>435</v>
      </c>
      <c r="N74" s="542">
        <v>76</v>
      </c>
      <c r="P74" s="420"/>
      <c r="Q74" s="421"/>
      <c r="R74" s="434"/>
    </row>
    <row r="75" spans="1:18" ht="20.100000000000001" customHeight="1">
      <c r="B75" s="487" t="s">
        <v>565</v>
      </c>
      <c r="C75" s="481" t="s">
        <v>566</v>
      </c>
      <c r="D75" s="481" t="s">
        <v>515</v>
      </c>
      <c r="E75" s="481" t="s">
        <v>477</v>
      </c>
      <c r="F75" s="481" t="s">
        <v>477</v>
      </c>
      <c r="G75" s="415">
        <v>60.22</v>
      </c>
      <c r="H75" s="415">
        <v>60.22</v>
      </c>
      <c r="I75" s="415">
        <v>60.22</v>
      </c>
      <c r="J75" s="415">
        <v>60.22</v>
      </c>
      <c r="K75" s="415">
        <v>60.22</v>
      </c>
      <c r="L75" s="415" t="s">
        <v>435</v>
      </c>
      <c r="M75" s="528" t="s">
        <v>435</v>
      </c>
      <c r="N75" s="529">
        <v>60.22</v>
      </c>
      <c r="P75" s="420"/>
      <c r="Q75" s="421"/>
      <c r="R75" s="434"/>
    </row>
    <row r="76" spans="1:18" ht="20.100000000000001" customHeight="1">
      <c r="B76" s="523"/>
      <c r="C76" s="481" t="s">
        <v>558</v>
      </c>
      <c r="D76" s="481" t="s">
        <v>515</v>
      </c>
      <c r="E76" s="481" t="s">
        <v>477</v>
      </c>
      <c r="F76" s="481" t="s">
        <v>477</v>
      </c>
      <c r="G76" s="415">
        <v>28</v>
      </c>
      <c r="H76" s="415">
        <v>28</v>
      </c>
      <c r="I76" s="415">
        <v>28</v>
      </c>
      <c r="J76" s="415">
        <v>28</v>
      </c>
      <c r="K76" s="415">
        <v>28</v>
      </c>
      <c r="L76" s="415" t="s">
        <v>435</v>
      </c>
      <c r="M76" s="528" t="s">
        <v>435</v>
      </c>
      <c r="N76" s="529">
        <v>28</v>
      </c>
      <c r="P76" s="420"/>
      <c r="Q76" s="421"/>
      <c r="R76" s="434"/>
    </row>
    <row r="77" spans="1:18" ht="20.100000000000001" customHeight="1">
      <c r="B77" s="523"/>
      <c r="C77" s="481" t="s">
        <v>508</v>
      </c>
      <c r="D77" s="481" t="s">
        <v>515</v>
      </c>
      <c r="E77" s="481" t="s">
        <v>477</v>
      </c>
      <c r="F77" s="481" t="s">
        <v>477</v>
      </c>
      <c r="G77" s="415">
        <v>35</v>
      </c>
      <c r="H77" s="415">
        <v>35</v>
      </c>
      <c r="I77" s="415">
        <v>35</v>
      </c>
      <c r="J77" s="415">
        <v>35</v>
      </c>
      <c r="K77" s="415">
        <v>35</v>
      </c>
      <c r="L77" s="415" t="s">
        <v>435</v>
      </c>
      <c r="M77" s="528" t="s">
        <v>435</v>
      </c>
      <c r="N77" s="529">
        <v>35</v>
      </c>
      <c r="P77" s="420"/>
      <c r="Q77" s="421"/>
      <c r="R77" s="434"/>
    </row>
    <row r="78" spans="1:18" ht="20.100000000000001" customHeight="1" thickBot="1">
      <c r="B78" s="426"/>
      <c r="C78" s="543" t="s">
        <v>559</v>
      </c>
      <c r="D78" s="543" t="s">
        <v>515</v>
      </c>
      <c r="E78" s="543" t="s">
        <v>477</v>
      </c>
      <c r="F78" s="543" t="s">
        <v>477</v>
      </c>
      <c r="G78" s="544">
        <v>27</v>
      </c>
      <c r="H78" s="544">
        <v>27</v>
      </c>
      <c r="I78" s="544">
        <v>27</v>
      </c>
      <c r="J78" s="544">
        <v>27</v>
      </c>
      <c r="K78" s="544">
        <v>27</v>
      </c>
      <c r="L78" s="544" t="s">
        <v>435</v>
      </c>
      <c r="M78" s="544" t="s">
        <v>435</v>
      </c>
      <c r="N78" s="545">
        <v>27</v>
      </c>
      <c r="P78" s="420"/>
      <c r="Q78" s="421"/>
      <c r="R78" s="434"/>
    </row>
    <row r="79" spans="1:18" ht="16.350000000000001" customHeight="1">
      <c r="N79" s="180" t="s">
        <v>110</v>
      </c>
      <c r="P79" s="420"/>
      <c r="Q79" s="421"/>
    </row>
    <row r="80" spans="1:18" ht="16.350000000000001" customHeight="1">
      <c r="M80" s="546"/>
      <c r="N80" s="297"/>
      <c r="P80" s="420"/>
      <c r="Q80" s="421"/>
    </row>
    <row r="81" spans="16:17" ht="16.350000000000001" customHeight="1">
      <c r="P81" s="420"/>
      <c r="Q81" s="421"/>
    </row>
    <row r="82" spans="16:17" ht="16.350000000000001" customHeight="1">
      <c r="P82" s="420"/>
      <c r="Q82" s="421"/>
    </row>
    <row r="83" spans="16:17" ht="16.350000000000001" customHeight="1">
      <c r="Q83" s="434"/>
    </row>
    <row r="84" spans="16:17" ht="16.350000000000001" customHeight="1">
      <c r="Q84" s="434"/>
    </row>
    <row r="85" spans="16:17" ht="16.350000000000001" customHeight="1">
      <c r="Q85" s="434"/>
    </row>
  </sheetData>
  <mergeCells count="6">
    <mergeCell ref="B4:N4"/>
    <mergeCell ref="B5:N5"/>
    <mergeCell ref="B6:N6"/>
    <mergeCell ref="B7:N7"/>
    <mergeCell ref="B8:N8"/>
    <mergeCell ref="B9:N9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52" fitToHeight="0" orientation="portrait" r:id="rId1"/>
  <headerFooter scaleWithDoc="0" alignWithMargins="0">
    <oddHeader>&amp;R&amp;"Verdana,Normal"&amp;8 16</oddHeader>
    <oddFooter>&amp;R&amp;"Verdana,Cursiva"&amp;8SG. Análisis, Coordinación y Estadística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38"/>
  <sheetViews>
    <sheetView showGridLines="0" zoomScale="80" zoomScaleNormal="80" zoomScaleSheetLayoutView="80" workbookViewId="0">
      <selection activeCell="M15" sqref="M15"/>
    </sheetView>
  </sheetViews>
  <sheetFormatPr baseColWidth="10" defaultColWidth="12.5703125" defaultRowHeight="15"/>
  <cols>
    <col min="1" max="1" width="2.7109375" style="547" customWidth="1"/>
    <col min="2" max="2" width="36.28515625" style="518" bestFit="1" customWidth="1"/>
    <col min="3" max="3" width="12.7109375" style="518" customWidth="1"/>
    <col min="4" max="4" width="29.5703125" style="518" bestFit="1" customWidth="1"/>
    <col min="5" max="5" width="7.7109375" style="518" customWidth="1"/>
    <col min="6" max="6" width="21.7109375" style="518" customWidth="1"/>
    <col min="7" max="7" width="51.7109375" style="518" bestFit="1" customWidth="1"/>
    <col min="8" max="8" width="3.7109375" style="375" customWidth="1"/>
    <col min="9" max="9" width="8.28515625" style="375" bestFit="1" customWidth="1"/>
    <col min="10" max="10" width="10.85546875" style="548" bestFit="1" customWidth="1"/>
    <col min="11" max="11" width="9.28515625" style="375" customWidth="1"/>
    <col min="12" max="12" width="12.5703125" style="375"/>
    <col min="13" max="14" width="14.7109375" style="375" bestFit="1" customWidth="1"/>
    <col min="15" max="15" width="12.85546875" style="375" bestFit="1" customWidth="1"/>
    <col min="16" max="16384" width="12.5703125" style="375"/>
  </cols>
  <sheetData>
    <row r="2" spans="1:11">
      <c r="G2" s="378"/>
      <c r="H2" s="379"/>
    </row>
    <row r="3" spans="1:11" ht="8.25" customHeight="1">
      <c r="H3" s="379"/>
    </row>
    <row r="4" spans="1:11" ht="0.75" customHeight="1" thickBot="1">
      <c r="H4" s="379"/>
    </row>
    <row r="5" spans="1:11" ht="26.25" customHeight="1" thickBot="1">
      <c r="B5" s="463" t="s">
        <v>567</v>
      </c>
      <c r="C5" s="464"/>
      <c r="D5" s="464"/>
      <c r="E5" s="464"/>
      <c r="F5" s="464"/>
      <c r="G5" s="465"/>
      <c r="H5" s="381"/>
    </row>
    <row r="6" spans="1:11" ht="15" customHeight="1">
      <c r="B6" s="467"/>
      <c r="C6" s="467"/>
      <c r="D6" s="467"/>
      <c r="E6" s="467"/>
      <c r="F6" s="467"/>
      <c r="G6" s="467"/>
      <c r="H6" s="383"/>
    </row>
    <row r="7" spans="1:11" ht="15" customHeight="1">
      <c r="B7" s="467" t="s">
        <v>487</v>
      </c>
      <c r="C7" s="467"/>
      <c r="D7" s="467"/>
      <c r="E7" s="467"/>
      <c r="F7" s="467"/>
      <c r="G7" s="467"/>
      <c r="H7" s="383"/>
    </row>
    <row r="8" spans="1:11" ht="15" customHeight="1">
      <c r="B8" s="549"/>
      <c r="C8" s="549"/>
      <c r="D8" s="549"/>
      <c r="E8" s="549"/>
      <c r="F8" s="549"/>
      <c r="G8" s="549"/>
      <c r="H8" s="383"/>
    </row>
    <row r="9" spans="1:11" ht="16.5" customHeight="1">
      <c r="B9" s="390" t="s">
        <v>488</v>
      </c>
      <c r="C9" s="390"/>
      <c r="D9" s="390"/>
      <c r="E9" s="390"/>
      <c r="F9" s="390"/>
      <c r="G9" s="390"/>
      <c r="H9" s="383"/>
    </row>
    <row r="10" spans="1:11" s="393" customFormat="1" ht="12" customHeight="1">
      <c r="A10" s="550"/>
      <c r="B10" s="551"/>
      <c r="C10" s="551"/>
      <c r="D10" s="551"/>
      <c r="E10" s="551"/>
      <c r="F10" s="551"/>
      <c r="G10" s="551"/>
      <c r="H10" s="383"/>
      <c r="J10" s="552"/>
    </row>
    <row r="11" spans="1:11" ht="17.25" customHeight="1">
      <c r="A11" s="553"/>
      <c r="B11" s="554" t="s">
        <v>87</v>
      </c>
      <c r="C11" s="554"/>
      <c r="D11" s="554"/>
      <c r="E11" s="554"/>
      <c r="F11" s="554"/>
      <c r="G11" s="554"/>
      <c r="H11" s="555"/>
    </row>
    <row r="12" spans="1:11" ht="6.75" customHeight="1" thickBot="1">
      <c r="A12" s="553"/>
      <c r="B12" s="556"/>
      <c r="C12" s="556"/>
      <c r="D12" s="556"/>
      <c r="E12" s="556"/>
      <c r="F12" s="556"/>
      <c r="G12" s="556"/>
      <c r="H12" s="555"/>
    </row>
    <row r="13" spans="1:11" ht="16.350000000000001" customHeight="1">
      <c r="A13" s="553"/>
      <c r="B13" s="397" t="s">
        <v>261</v>
      </c>
      <c r="C13" s="398" t="s">
        <v>423</v>
      </c>
      <c r="D13" s="399" t="s">
        <v>424</v>
      </c>
      <c r="E13" s="398" t="s">
        <v>425</v>
      </c>
      <c r="F13" s="399" t="s">
        <v>426</v>
      </c>
      <c r="G13" s="476" t="str">
        <f>'[9]Pág. 15'!G12</f>
        <v>PRECIO MEDIO PONDERADO SEMANAL NACIONAL</v>
      </c>
      <c r="H13" s="557"/>
    </row>
    <row r="14" spans="1:11" ht="16.350000000000001" customHeight="1">
      <c r="A14" s="553"/>
      <c r="B14" s="406"/>
      <c r="C14" s="407"/>
      <c r="D14" s="477" t="s">
        <v>428</v>
      </c>
      <c r="E14" s="407"/>
      <c r="F14" s="408"/>
      <c r="G14" s="478" t="str">
        <f>'[9]Pág. 15'!G13</f>
        <v>Semana 53 - 2020: 28/12 - 03/01</v>
      </c>
      <c r="H14" s="558"/>
    </row>
    <row r="15" spans="1:11" s="540" customFormat="1" ht="30" customHeight="1">
      <c r="A15" s="553"/>
      <c r="B15" s="423" t="s">
        <v>504</v>
      </c>
      <c r="C15" s="414" t="s">
        <v>491</v>
      </c>
      <c r="D15" s="414" t="s">
        <v>506</v>
      </c>
      <c r="E15" s="414" t="s">
        <v>477</v>
      </c>
      <c r="F15" s="414" t="s">
        <v>507</v>
      </c>
      <c r="G15" s="483">
        <v>190</v>
      </c>
      <c r="H15" s="445"/>
      <c r="I15" s="491"/>
      <c r="J15" s="421"/>
      <c r="K15" s="559"/>
    </row>
    <row r="16" spans="1:11" s="540" customFormat="1" ht="30" customHeight="1">
      <c r="A16" s="553"/>
      <c r="B16" s="413"/>
      <c r="C16" s="414" t="s">
        <v>491</v>
      </c>
      <c r="D16" s="414" t="s">
        <v>510</v>
      </c>
      <c r="E16" s="414" t="s">
        <v>477</v>
      </c>
      <c r="F16" s="414" t="s">
        <v>568</v>
      </c>
      <c r="G16" s="483">
        <v>235.34</v>
      </c>
      <c r="H16" s="445"/>
      <c r="I16" s="491"/>
      <c r="J16" s="421"/>
      <c r="K16" s="559"/>
    </row>
    <row r="17" spans="1:11" s="532" customFormat="1" ht="30" customHeight="1">
      <c r="A17" s="560"/>
      <c r="B17" s="424"/>
      <c r="C17" s="414" t="s">
        <v>491</v>
      </c>
      <c r="D17" s="414" t="s">
        <v>513</v>
      </c>
      <c r="E17" s="414" t="s">
        <v>477</v>
      </c>
      <c r="F17" s="414" t="s">
        <v>507</v>
      </c>
      <c r="G17" s="483">
        <v>193.34</v>
      </c>
      <c r="H17" s="561"/>
      <c r="I17" s="491"/>
      <c r="J17" s="421"/>
      <c r="K17" s="562"/>
    </row>
    <row r="18" spans="1:11" s="422" customFormat="1" ht="30" customHeight="1">
      <c r="A18" s="547"/>
      <c r="B18" s="455" t="s">
        <v>518</v>
      </c>
      <c r="C18" s="414" t="s">
        <v>491</v>
      </c>
      <c r="D18" s="414" t="s">
        <v>515</v>
      </c>
      <c r="E18" s="414" t="s">
        <v>477</v>
      </c>
      <c r="F18" s="414" t="s">
        <v>569</v>
      </c>
      <c r="G18" s="483">
        <v>121.59</v>
      </c>
      <c r="H18" s="419"/>
      <c r="I18" s="491"/>
      <c r="J18" s="421"/>
      <c r="K18" s="491"/>
    </row>
    <row r="19" spans="1:11" s="422" customFormat="1" ht="30" customHeight="1">
      <c r="A19" s="547"/>
      <c r="B19" s="455" t="s">
        <v>521</v>
      </c>
      <c r="C19" s="414" t="s">
        <v>491</v>
      </c>
      <c r="D19" s="414" t="s">
        <v>438</v>
      </c>
      <c r="E19" s="414" t="s">
        <v>477</v>
      </c>
      <c r="F19" s="414" t="s">
        <v>570</v>
      </c>
      <c r="G19" s="483">
        <v>89.44</v>
      </c>
      <c r="H19" s="419"/>
      <c r="I19" s="491"/>
      <c r="J19" s="421"/>
      <c r="K19" s="491"/>
    </row>
    <row r="20" spans="1:11" s="422" customFormat="1" ht="30" customHeight="1">
      <c r="A20" s="547"/>
      <c r="B20" s="455" t="s">
        <v>525</v>
      </c>
      <c r="C20" s="414" t="s">
        <v>491</v>
      </c>
      <c r="D20" s="414" t="s">
        <v>515</v>
      </c>
      <c r="E20" s="414" t="s">
        <v>477</v>
      </c>
      <c r="F20" s="414" t="s">
        <v>477</v>
      </c>
      <c r="G20" s="483">
        <v>22.4</v>
      </c>
      <c r="H20" s="419"/>
      <c r="I20" s="491"/>
      <c r="J20" s="421"/>
      <c r="K20" s="491"/>
    </row>
    <row r="21" spans="1:11" s="422" customFormat="1" ht="30" customHeight="1">
      <c r="A21" s="547"/>
      <c r="B21" s="563" t="s">
        <v>527</v>
      </c>
      <c r="C21" s="414" t="s">
        <v>491</v>
      </c>
      <c r="D21" s="414" t="s">
        <v>528</v>
      </c>
      <c r="E21" s="414" t="s">
        <v>477</v>
      </c>
      <c r="F21" s="414" t="s">
        <v>571</v>
      </c>
      <c r="G21" s="564">
        <v>188.74</v>
      </c>
      <c r="H21" s="419"/>
      <c r="I21" s="491"/>
      <c r="J21" s="421"/>
      <c r="K21" s="491"/>
    </row>
    <row r="22" spans="1:11" s="422" customFormat="1" ht="30" customHeight="1">
      <c r="A22" s="547"/>
      <c r="B22" s="455" t="s">
        <v>531</v>
      </c>
      <c r="C22" s="414" t="s">
        <v>491</v>
      </c>
      <c r="D22" s="414" t="s">
        <v>515</v>
      </c>
      <c r="E22" s="414" t="s">
        <v>477</v>
      </c>
      <c r="F22" s="414" t="s">
        <v>477</v>
      </c>
      <c r="G22" s="483">
        <v>64.42</v>
      </c>
      <c r="H22" s="419"/>
      <c r="I22" s="491"/>
      <c r="J22" s="421"/>
      <c r="K22" s="491"/>
    </row>
    <row r="23" spans="1:11" s="422" customFormat="1" ht="30" customHeight="1">
      <c r="A23" s="547"/>
      <c r="B23" s="455" t="s">
        <v>532</v>
      </c>
      <c r="C23" s="414" t="s">
        <v>491</v>
      </c>
      <c r="D23" s="414" t="s">
        <v>515</v>
      </c>
      <c r="E23" s="414" t="s">
        <v>477</v>
      </c>
      <c r="F23" s="414" t="s">
        <v>477</v>
      </c>
      <c r="G23" s="483">
        <v>29.1</v>
      </c>
      <c r="H23" s="419"/>
      <c r="I23" s="491"/>
      <c r="J23" s="421"/>
      <c r="K23" s="491"/>
    </row>
    <row r="24" spans="1:11" s="422" customFormat="1" ht="30" customHeight="1">
      <c r="A24" s="547"/>
      <c r="B24" s="455" t="s">
        <v>538</v>
      </c>
      <c r="C24" s="414" t="s">
        <v>491</v>
      </c>
      <c r="D24" s="414" t="s">
        <v>515</v>
      </c>
      <c r="E24" s="414" t="s">
        <v>477</v>
      </c>
      <c r="F24" s="414" t="s">
        <v>477</v>
      </c>
      <c r="G24" s="483">
        <v>262.36</v>
      </c>
      <c r="H24" s="419"/>
      <c r="I24" s="491"/>
      <c r="J24" s="421"/>
      <c r="K24" s="491"/>
    </row>
    <row r="25" spans="1:11" s="422" customFormat="1" ht="30" customHeight="1">
      <c r="A25" s="547"/>
      <c r="B25" s="455" t="s">
        <v>540</v>
      </c>
      <c r="C25" s="414" t="s">
        <v>491</v>
      </c>
      <c r="D25" s="414" t="s">
        <v>515</v>
      </c>
      <c r="E25" s="414" t="s">
        <v>433</v>
      </c>
      <c r="F25" s="414" t="s">
        <v>572</v>
      </c>
      <c r="G25" s="483">
        <v>53.51</v>
      </c>
      <c r="H25" s="419"/>
      <c r="I25" s="491"/>
      <c r="J25" s="421"/>
      <c r="K25" s="491"/>
    </row>
    <row r="26" spans="1:11" s="422" customFormat="1" ht="30" customHeight="1">
      <c r="A26" s="547"/>
      <c r="B26" s="455" t="s">
        <v>546</v>
      </c>
      <c r="C26" s="414" t="s">
        <v>491</v>
      </c>
      <c r="D26" s="414" t="s">
        <v>573</v>
      </c>
      <c r="E26" s="414" t="s">
        <v>477</v>
      </c>
      <c r="F26" s="414" t="s">
        <v>548</v>
      </c>
      <c r="G26" s="483">
        <v>51.15</v>
      </c>
      <c r="H26" s="419"/>
      <c r="I26" s="491"/>
      <c r="J26" s="421"/>
      <c r="K26" s="491"/>
    </row>
    <row r="27" spans="1:11" s="422" customFormat="1" ht="30" customHeight="1">
      <c r="A27" s="547"/>
      <c r="B27" s="455" t="s">
        <v>574</v>
      </c>
      <c r="C27" s="414" t="s">
        <v>491</v>
      </c>
      <c r="D27" s="414" t="s">
        <v>515</v>
      </c>
      <c r="E27" s="414" t="s">
        <v>433</v>
      </c>
      <c r="F27" s="414" t="s">
        <v>575</v>
      </c>
      <c r="G27" s="483">
        <v>81.099999999999994</v>
      </c>
      <c r="H27" s="419"/>
      <c r="I27" s="491"/>
      <c r="J27" s="421"/>
      <c r="K27" s="491"/>
    </row>
    <row r="28" spans="1:11" s="540" customFormat="1" ht="30" customHeight="1">
      <c r="A28" s="553"/>
      <c r="B28" s="423" t="s">
        <v>557</v>
      </c>
      <c r="C28" s="414" t="s">
        <v>491</v>
      </c>
      <c r="D28" s="414" t="s">
        <v>515</v>
      </c>
      <c r="E28" s="414" t="s">
        <v>477</v>
      </c>
      <c r="F28" s="414" t="s">
        <v>477</v>
      </c>
      <c r="G28" s="483">
        <v>59.38</v>
      </c>
      <c r="I28" s="491"/>
      <c r="J28" s="421"/>
      <c r="K28" s="559"/>
    </row>
    <row r="29" spans="1:11" s="540" customFormat="1" ht="30" customHeight="1">
      <c r="A29" s="553"/>
      <c r="B29" s="423" t="s">
        <v>560</v>
      </c>
      <c r="C29" s="414" t="s">
        <v>491</v>
      </c>
      <c r="D29" s="414" t="s">
        <v>561</v>
      </c>
      <c r="E29" s="414" t="s">
        <v>433</v>
      </c>
      <c r="F29" s="414" t="s">
        <v>477</v>
      </c>
      <c r="G29" s="483">
        <v>142.19999999999999</v>
      </c>
      <c r="I29" s="491"/>
      <c r="J29" s="421"/>
      <c r="K29" s="559"/>
    </row>
    <row r="30" spans="1:11" s="540" customFormat="1" ht="30" customHeight="1">
      <c r="A30" s="553"/>
      <c r="B30" s="413"/>
      <c r="C30" s="414" t="s">
        <v>491</v>
      </c>
      <c r="D30" s="414" t="s">
        <v>562</v>
      </c>
      <c r="E30" s="414" t="s">
        <v>433</v>
      </c>
      <c r="F30" s="414" t="s">
        <v>477</v>
      </c>
      <c r="G30" s="483">
        <v>64.28</v>
      </c>
      <c r="H30" s="445"/>
      <c r="I30" s="491"/>
      <c r="J30" s="421"/>
      <c r="K30" s="559"/>
    </row>
    <row r="31" spans="1:11" ht="30" customHeight="1">
      <c r="B31" s="424"/>
      <c r="C31" s="414" t="s">
        <v>491</v>
      </c>
      <c r="D31" s="414" t="s">
        <v>563</v>
      </c>
      <c r="E31" s="414" t="s">
        <v>433</v>
      </c>
      <c r="F31" s="414" t="s">
        <v>564</v>
      </c>
      <c r="G31" s="483">
        <v>65.459999999999994</v>
      </c>
      <c r="H31" s="445"/>
      <c r="I31" s="491"/>
      <c r="J31" s="421"/>
      <c r="K31" s="562"/>
    </row>
    <row r="32" spans="1:11" s="422" customFormat="1" ht="30" customHeight="1" thickBot="1">
      <c r="A32" s="547"/>
      <c r="B32" s="565" t="s">
        <v>576</v>
      </c>
      <c r="C32" s="566" t="s">
        <v>491</v>
      </c>
      <c r="D32" s="566" t="s">
        <v>515</v>
      </c>
      <c r="E32" s="566" t="s">
        <v>477</v>
      </c>
      <c r="F32" s="566" t="s">
        <v>477</v>
      </c>
      <c r="G32" s="567">
        <v>28.47</v>
      </c>
      <c r="H32" s="419"/>
      <c r="I32" s="491"/>
      <c r="J32" s="421"/>
      <c r="K32" s="491"/>
    </row>
    <row r="33" spans="2:10">
      <c r="B33" s="568"/>
      <c r="C33" s="568"/>
      <c r="D33" s="568"/>
      <c r="E33" s="568"/>
      <c r="F33" s="568"/>
      <c r="G33" s="180" t="s">
        <v>110</v>
      </c>
      <c r="I33" s="393"/>
      <c r="J33" s="552"/>
    </row>
    <row r="34" spans="2:10" ht="14.25" customHeight="1">
      <c r="G34" s="297"/>
    </row>
    <row r="37" spans="2:10" ht="21" customHeight="1"/>
    <row r="38" spans="2:10" ht="18" customHeight="1"/>
  </sheetData>
  <mergeCells count="5">
    <mergeCell ref="B5:G5"/>
    <mergeCell ref="B6:G6"/>
    <mergeCell ref="B7:G7"/>
    <mergeCell ref="B9:G9"/>
    <mergeCell ref="B11:G11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62" fitToHeight="0" orientation="portrait" r:id="rId1"/>
  <headerFooter scaleWithDoc="0" alignWithMargins="0">
    <oddHeader>&amp;R&amp;"Verdana,Normal"&amp;8 17</oddHeader>
    <oddFooter>&amp;R&amp;"Verdana,Cursiva"&amp;8SG. Análisis, Coordinación y Estadística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3:H54"/>
  <sheetViews>
    <sheetView showGridLines="0" zoomScaleNormal="100" zoomScaleSheetLayoutView="90" workbookViewId="0">
      <selection activeCell="K18" sqref="K18"/>
    </sheetView>
  </sheetViews>
  <sheetFormatPr baseColWidth="10" defaultColWidth="11.42578125" defaultRowHeight="12.75"/>
  <cols>
    <col min="1" max="1" width="2.7109375" style="569" customWidth="1"/>
    <col min="2" max="2" width="25" style="569" customWidth="1"/>
    <col min="3" max="3" width="11.5703125" style="569" customWidth="1"/>
    <col min="4" max="4" width="11.42578125" style="569"/>
    <col min="5" max="5" width="19" style="569" customWidth="1"/>
    <col min="6" max="6" width="15" style="569" customWidth="1"/>
    <col min="7" max="7" width="14.5703125" style="569" customWidth="1"/>
    <col min="8" max="8" width="15.85546875" style="569" customWidth="1"/>
    <col min="9" max="9" width="2.7109375" style="569" customWidth="1"/>
    <col min="10" max="16384" width="11.42578125" style="569"/>
  </cols>
  <sheetData>
    <row r="3" spans="2:8" ht="18">
      <c r="B3" s="380" t="s">
        <v>577</v>
      </c>
      <c r="C3" s="380"/>
      <c r="D3" s="380"/>
      <c r="E3" s="380"/>
      <c r="F3" s="380"/>
      <c r="G3" s="380"/>
      <c r="H3" s="380"/>
    </row>
    <row r="4" spans="2:8" ht="15">
      <c r="B4" s="570" t="s">
        <v>578</v>
      </c>
      <c r="C4" s="570"/>
      <c r="D4" s="570"/>
      <c r="E4" s="570"/>
      <c r="F4" s="570"/>
      <c r="G4" s="570"/>
      <c r="H4" s="570"/>
    </row>
    <row r="5" spans="2:8" ht="15.75" thickBot="1">
      <c r="B5" s="571"/>
      <c r="C5" s="571"/>
      <c r="D5" s="571"/>
      <c r="E5" s="571"/>
      <c r="F5" s="571"/>
      <c r="G5" s="571"/>
      <c r="H5" s="571"/>
    </row>
    <row r="6" spans="2:8" ht="15" thickBot="1">
      <c r="B6" s="463" t="s">
        <v>579</v>
      </c>
      <c r="C6" s="464"/>
      <c r="D6" s="464"/>
      <c r="E6" s="464"/>
      <c r="F6" s="464"/>
      <c r="G6" s="464"/>
      <c r="H6" s="465"/>
    </row>
    <row r="7" spans="2:8" ht="9" customHeight="1">
      <c r="B7" s="572"/>
      <c r="C7" s="572"/>
      <c r="D7" s="572"/>
      <c r="E7" s="572"/>
      <c r="F7" s="572"/>
      <c r="G7" s="572"/>
      <c r="H7" s="572"/>
    </row>
    <row r="8" spans="2:8">
      <c r="B8" s="573" t="s">
        <v>580</v>
      </c>
      <c r="C8" s="573"/>
      <c r="D8" s="573"/>
      <c r="E8" s="573"/>
      <c r="F8" s="573"/>
      <c r="G8" s="573"/>
      <c r="H8" s="573"/>
    </row>
    <row r="9" spans="2:8">
      <c r="B9" s="258" t="s">
        <v>581</v>
      </c>
      <c r="C9" s="258" t="s">
        <v>582</v>
      </c>
      <c r="D9" s="258"/>
      <c r="E9" s="258"/>
      <c r="F9" s="258"/>
      <c r="G9" s="258"/>
      <c r="H9" s="258"/>
    </row>
    <row r="10" spans="2:8" ht="13.5" thickBot="1">
      <c r="B10" s="574"/>
      <c r="C10" s="574"/>
      <c r="D10" s="574"/>
      <c r="E10" s="574"/>
      <c r="F10" s="574"/>
      <c r="G10" s="574"/>
      <c r="H10" s="574"/>
    </row>
    <row r="11" spans="2:8" ht="12.75" customHeight="1">
      <c r="B11" s="575"/>
      <c r="C11" s="576" t="s">
        <v>583</v>
      </c>
      <c r="D11" s="577"/>
      <c r="E11" s="578"/>
      <c r="F11" s="579" t="s">
        <v>161</v>
      </c>
      <c r="G11" s="579" t="s">
        <v>162</v>
      </c>
      <c r="H11" s="580"/>
    </row>
    <row r="12" spans="2:8">
      <c r="B12" s="581" t="s">
        <v>584</v>
      </c>
      <c r="C12" s="582" t="s">
        <v>585</v>
      </c>
      <c r="D12" s="583"/>
      <c r="E12" s="584"/>
      <c r="F12" s="585"/>
      <c r="G12" s="585"/>
      <c r="H12" s="586" t="s">
        <v>334</v>
      </c>
    </row>
    <row r="13" spans="2:8" ht="13.5" thickBot="1">
      <c r="B13" s="581"/>
      <c r="C13" s="582" t="s">
        <v>586</v>
      </c>
      <c r="D13" s="583"/>
      <c r="E13" s="584"/>
      <c r="F13" s="587"/>
      <c r="G13" s="587"/>
      <c r="H13" s="586"/>
    </row>
    <row r="14" spans="2:8" ht="15.95" customHeight="1">
      <c r="B14" s="588" t="s">
        <v>587</v>
      </c>
      <c r="C14" s="589" t="s">
        <v>588</v>
      </c>
      <c r="D14" s="590"/>
      <c r="E14" s="591"/>
      <c r="F14" s="592" t="s">
        <v>589</v>
      </c>
      <c r="G14" s="592" t="s">
        <v>590</v>
      </c>
      <c r="H14" s="593">
        <f>G14-F14</f>
        <v>0.25999999999999091</v>
      </c>
    </row>
    <row r="15" spans="2:8" ht="15.95" customHeight="1">
      <c r="B15" s="594"/>
      <c r="C15" s="595" t="s">
        <v>591</v>
      </c>
      <c r="D15" s="596"/>
      <c r="E15" s="597"/>
      <c r="F15" s="598" t="s">
        <v>592</v>
      </c>
      <c r="G15" s="598" t="s">
        <v>593</v>
      </c>
      <c r="H15" s="599">
        <f t="shared" ref="H15:H52" si="0">G15-F15</f>
        <v>1.6200000000000045</v>
      </c>
    </row>
    <row r="16" spans="2:8" ht="15.95" customHeight="1">
      <c r="B16" s="594"/>
      <c r="C16" s="600" t="s">
        <v>594</v>
      </c>
      <c r="D16" s="596"/>
      <c r="E16" s="597"/>
      <c r="F16" s="601" t="s">
        <v>595</v>
      </c>
      <c r="G16" s="601" t="s">
        <v>596</v>
      </c>
      <c r="H16" s="599">
        <f t="shared" si="0"/>
        <v>1.2000000000000455</v>
      </c>
    </row>
    <row r="17" spans="2:8" ht="15.95" customHeight="1">
      <c r="B17" s="594"/>
      <c r="C17" s="602" t="s">
        <v>597</v>
      </c>
      <c r="D17" s="253"/>
      <c r="E17" s="603"/>
      <c r="F17" s="598" t="s">
        <v>598</v>
      </c>
      <c r="G17" s="598" t="s">
        <v>599</v>
      </c>
      <c r="H17" s="604">
        <f t="shared" si="0"/>
        <v>-0.25999999999999091</v>
      </c>
    </row>
    <row r="18" spans="2:8" ht="15.95" customHeight="1">
      <c r="B18" s="594"/>
      <c r="C18" s="595" t="s">
        <v>600</v>
      </c>
      <c r="D18" s="596"/>
      <c r="E18" s="597"/>
      <c r="F18" s="598" t="s">
        <v>601</v>
      </c>
      <c r="G18" s="598" t="s">
        <v>602</v>
      </c>
      <c r="H18" s="599">
        <f t="shared" si="0"/>
        <v>1.660000000000025</v>
      </c>
    </row>
    <row r="19" spans="2:8" ht="15.95" customHeight="1">
      <c r="B19" s="594"/>
      <c r="C19" s="600" t="s">
        <v>603</v>
      </c>
      <c r="D19" s="596"/>
      <c r="E19" s="597"/>
      <c r="F19" s="601" t="s">
        <v>604</v>
      </c>
      <c r="G19" s="601" t="s">
        <v>605</v>
      </c>
      <c r="H19" s="599">
        <f t="shared" si="0"/>
        <v>1.1100000000000136</v>
      </c>
    </row>
    <row r="20" spans="2:8" ht="15.95" customHeight="1">
      <c r="B20" s="605"/>
      <c r="C20" s="602" t="s">
        <v>606</v>
      </c>
      <c r="D20" s="253"/>
      <c r="E20" s="603"/>
      <c r="F20" s="598" t="s">
        <v>607</v>
      </c>
      <c r="G20" s="598" t="s">
        <v>608</v>
      </c>
      <c r="H20" s="604">
        <f t="shared" si="0"/>
        <v>13.329999999999984</v>
      </c>
    </row>
    <row r="21" spans="2:8" ht="15.95" customHeight="1">
      <c r="B21" s="605"/>
      <c r="C21" s="595" t="s">
        <v>609</v>
      </c>
      <c r="D21" s="596"/>
      <c r="E21" s="597"/>
      <c r="F21" s="598" t="s">
        <v>610</v>
      </c>
      <c r="G21" s="598" t="s">
        <v>611</v>
      </c>
      <c r="H21" s="599">
        <f t="shared" si="0"/>
        <v>3.1700000000000159</v>
      </c>
    </row>
    <row r="22" spans="2:8" ht="15.95" customHeight="1" thickBot="1">
      <c r="B22" s="606"/>
      <c r="C22" s="607" t="s">
        <v>612</v>
      </c>
      <c r="D22" s="608"/>
      <c r="E22" s="609"/>
      <c r="F22" s="610" t="s">
        <v>613</v>
      </c>
      <c r="G22" s="610" t="s">
        <v>614</v>
      </c>
      <c r="H22" s="611">
        <f t="shared" si="0"/>
        <v>7.1899999999999977</v>
      </c>
    </row>
    <row r="23" spans="2:8" ht="15.95" customHeight="1">
      <c r="B23" s="588" t="s">
        <v>615</v>
      </c>
      <c r="C23" s="589" t="s">
        <v>616</v>
      </c>
      <c r="D23" s="590"/>
      <c r="E23" s="591"/>
      <c r="F23" s="592" t="s">
        <v>617</v>
      </c>
      <c r="G23" s="592" t="s">
        <v>618</v>
      </c>
      <c r="H23" s="593">
        <f t="shared" si="0"/>
        <v>-4.1400000000000148</v>
      </c>
    </row>
    <row r="24" spans="2:8" ht="15.95" customHeight="1">
      <c r="B24" s="594"/>
      <c r="C24" s="595" t="s">
        <v>619</v>
      </c>
      <c r="D24" s="596"/>
      <c r="E24" s="597"/>
      <c r="F24" s="598" t="s">
        <v>620</v>
      </c>
      <c r="G24" s="598" t="s">
        <v>621</v>
      </c>
      <c r="H24" s="599">
        <f t="shared" si="0"/>
        <v>24.389999999999986</v>
      </c>
    </row>
    <row r="25" spans="2:8" ht="15.95" customHeight="1">
      <c r="B25" s="594"/>
      <c r="C25" s="600" t="s">
        <v>622</v>
      </c>
      <c r="D25" s="596"/>
      <c r="E25" s="597"/>
      <c r="F25" s="601" t="s">
        <v>623</v>
      </c>
      <c r="G25" s="601" t="s">
        <v>624</v>
      </c>
      <c r="H25" s="599">
        <f t="shared" si="0"/>
        <v>-1.8100000000000023</v>
      </c>
    </row>
    <row r="26" spans="2:8" ht="15.95" customHeight="1">
      <c r="B26" s="594"/>
      <c r="C26" s="602" t="s">
        <v>600</v>
      </c>
      <c r="D26" s="253"/>
      <c r="E26" s="603"/>
      <c r="F26" s="598" t="s">
        <v>625</v>
      </c>
      <c r="G26" s="598" t="s">
        <v>626</v>
      </c>
      <c r="H26" s="604">
        <f t="shared" si="0"/>
        <v>14.809999999999974</v>
      </c>
    </row>
    <row r="27" spans="2:8" ht="15.95" customHeight="1">
      <c r="B27" s="594"/>
      <c r="C27" s="595" t="s">
        <v>627</v>
      </c>
      <c r="D27" s="596"/>
      <c r="E27" s="597"/>
      <c r="F27" s="598" t="s">
        <v>628</v>
      </c>
      <c r="G27" s="598" t="s">
        <v>629</v>
      </c>
      <c r="H27" s="599">
        <f t="shared" si="0"/>
        <v>-1.0699999999999932</v>
      </c>
    </row>
    <row r="28" spans="2:8" ht="15.95" customHeight="1">
      <c r="B28" s="594"/>
      <c r="C28" s="600" t="s">
        <v>603</v>
      </c>
      <c r="D28" s="596"/>
      <c r="E28" s="597"/>
      <c r="F28" s="601" t="s">
        <v>630</v>
      </c>
      <c r="G28" s="601" t="s">
        <v>631</v>
      </c>
      <c r="H28" s="599">
        <f t="shared" si="0"/>
        <v>8.9099999999999682</v>
      </c>
    </row>
    <row r="29" spans="2:8" ht="15.95" customHeight="1">
      <c r="B29" s="605"/>
      <c r="C29" s="612" t="s">
        <v>606</v>
      </c>
      <c r="D29" s="613"/>
      <c r="E29" s="603"/>
      <c r="F29" s="598" t="s">
        <v>632</v>
      </c>
      <c r="G29" s="598" t="s">
        <v>633</v>
      </c>
      <c r="H29" s="604">
        <f t="shared" si="0"/>
        <v>6.710000000000008</v>
      </c>
    </row>
    <row r="30" spans="2:8" ht="15.95" customHeight="1">
      <c r="B30" s="605"/>
      <c r="C30" s="612" t="s">
        <v>634</v>
      </c>
      <c r="D30" s="613"/>
      <c r="E30" s="603"/>
      <c r="F30" s="598" t="s">
        <v>635</v>
      </c>
      <c r="G30" s="598" t="s">
        <v>636</v>
      </c>
      <c r="H30" s="604">
        <f t="shared" si="0"/>
        <v>-20.060000000000002</v>
      </c>
    </row>
    <row r="31" spans="2:8" ht="15.95" customHeight="1">
      <c r="B31" s="605"/>
      <c r="C31" s="614" t="s">
        <v>637</v>
      </c>
      <c r="D31" s="615"/>
      <c r="E31" s="597"/>
      <c r="F31" s="598" t="s">
        <v>638</v>
      </c>
      <c r="G31" s="598" t="s">
        <v>639</v>
      </c>
      <c r="H31" s="599">
        <f t="shared" si="0"/>
        <v>-10.919999999999987</v>
      </c>
    </row>
    <row r="32" spans="2:8" ht="15.95" customHeight="1" thickBot="1">
      <c r="B32" s="606"/>
      <c r="C32" s="607" t="s">
        <v>612</v>
      </c>
      <c r="D32" s="608"/>
      <c r="E32" s="609"/>
      <c r="F32" s="610" t="s">
        <v>640</v>
      </c>
      <c r="G32" s="610" t="s">
        <v>641</v>
      </c>
      <c r="H32" s="611">
        <f t="shared" si="0"/>
        <v>-9.7000000000000171</v>
      </c>
    </row>
    <row r="33" spans="2:8" ht="15.95" customHeight="1">
      <c r="B33" s="588" t="s">
        <v>642</v>
      </c>
      <c r="C33" s="589" t="s">
        <v>588</v>
      </c>
      <c r="D33" s="590"/>
      <c r="E33" s="591"/>
      <c r="F33" s="592" t="s">
        <v>643</v>
      </c>
      <c r="G33" s="592" t="s">
        <v>644</v>
      </c>
      <c r="H33" s="593">
        <f t="shared" si="0"/>
        <v>-4.589999999999975</v>
      </c>
    </row>
    <row r="34" spans="2:8" ht="15.95" customHeight="1">
      <c r="B34" s="594"/>
      <c r="C34" s="595" t="s">
        <v>591</v>
      </c>
      <c r="D34" s="596"/>
      <c r="E34" s="597"/>
      <c r="F34" s="598" t="s">
        <v>645</v>
      </c>
      <c r="G34" s="598" t="s">
        <v>646</v>
      </c>
      <c r="H34" s="599">
        <f t="shared" si="0"/>
        <v>-5.0000000000011369E-2</v>
      </c>
    </row>
    <row r="35" spans="2:8" ht="15.95" customHeight="1">
      <c r="B35" s="594"/>
      <c r="C35" s="600" t="s">
        <v>594</v>
      </c>
      <c r="D35" s="596"/>
      <c r="E35" s="597"/>
      <c r="F35" s="601" t="s">
        <v>647</v>
      </c>
      <c r="G35" s="601" t="s">
        <v>648</v>
      </c>
      <c r="H35" s="599">
        <f t="shared" si="0"/>
        <v>-0.72000000000002728</v>
      </c>
    </row>
    <row r="36" spans="2:8" ht="15.95" customHeight="1">
      <c r="B36" s="594"/>
      <c r="C36" s="602" t="s">
        <v>597</v>
      </c>
      <c r="D36" s="253"/>
      <c r="E36" s="603"/>
      <c r="F36" s="598" t="s">
        <v>649</v>
      </c>
      <c r="G36" s="598" t="s">
        <v>650</v>
      </c>
      <c r="H36" s="604">
        <f t="shared" si="0"/>
        <v>17.310000000000002</v>
      </c>
    </row>
    <row r="37" spans="2:8" ht="15.95" customHeight="1">
      <c r="B37" s="594"/>
      <c r="C37" s="612" t="s">
        <v>600</v>
      </c>
      <c r="D37" s="613"/>
      <c r="E37" s="603"/>
      <c r="F37" s="598" t="s">
        <v>651</v>
      </c>
      <c r="G37" s="598" t="s">
        <v>652</v>
      </c>
      <c r="H37" s="604">
        <f t="shared" si="0"/>
        <v>5.1499999999999773</v>
      </c>
    </row>
    <row r="38" spans="2:8" ht="15.95" customHeight="1">
      <c r="B38" s="594"/>
      <c r="C38" s="614" t="s">
        <v>627</v>
      </c>
      <c r="D38" s="615"/>
      <c r="E38" s="597"/>
      <c r="F38" s="598" t="s">
        <v>653</v>
      </c>
      <c r="G38" s="598" t="s">
        <v>654</v>
      </c>
      <c r="H38" s="599">
        <f t="shared" si="0"/>
        <v>-1.0600000000000023</v>
      </c>
    </row>
    <row r="39" spans="2:8" ht="15.95" customHeight="1">
      <c r="B39" s="605"/>
      <c r="C39" s="600" t="s">
        <v>603</v>
      </c>
      <c r="D39" s="596"/>
      <c r="E39" s="597"/>
      <c r="F39" s="601" t="s">
        <v>655</v>
      </c>
      <c r="G39" s="601" t="s">
        <v>656</v>
      </c>
      <c r="H39" s="599">
        <f t="shared" si="0"/>
        <v>5.6999999999999886</v>
      </c>
    </row>
    <row r="40" spans="2:8" ht="15.95" customHeight="1">
      <c r="B40" s="605"/>
      <c r="C40" s="612" t="s">
        <v>606</v>
      </c>
      <c r="D40" s="616"/>
      <c r="E40" s="617"/>
      <c r="F40" s="598" t="s">
        <v>657</v>
      </c>
      <c r="G40" s="598" t="s">
        <v>658</v>
      </c>
      <c r="H40" s="604">
        <f t="shared" si="0"/>
        <v>32.789999999999964</v>
      </c>
    </row>
    <row r="41" spans="2:8" ht="15.95" customHeight="1">
      <c r="B41" s="605"/>
      <c r="C41" s="612" t="s">
        <v>634</v>
      </c>
      <c r="D41" s="613"/>
      <c r="E41" s="603"/>
      <c r="F41" s="598" t="s">
        <v>659</v>
      </c>
      <c r="G41" s="598" t="s">
        <v>660</v>
      </c>
      <c r="H41" s="604">
        <f>G41-F41</f>
        <v>8.2099999999999795</v>
      </c>
    </row>
    <row r="42" spans="2:8" ht="15.95" customHeight="1">
      <c r="B42" s="605"/>
      <c r="C42" s="614" t="s">
        <v>637</v>
      </c>
      <c r="D42" s="615"/>
      <c r="E42" s="597"/>
      <c r="F42" s="598" t="s">
        <v>661</v>
      </c>
      <c r="G42" s="598" t="s">
        <v>662</v>
      </c>
      <c r="H42" s="604">
        <f>G42-F42</f>
        <v>-0.61000000000001364</v>
      </c>
    </row>
    <row r="43" spans="2:8" ht="15.95" customHeight="1" thickBot="1">
      <c r="B43" s="606"/>
      <c r="C43" s="607" t="s">
        <v>612</v>
      </c>
      <c r="D43" s="608"/>
      <c r="E43" s="609"/>
      <c r="F43" s="610" t="s">
        <v>663</v>
      </c>
      <c r="G43" s="610" t="s">
        <v>664</v>
      </c>
      <c r="H43" s="618">
        <f t="shared" si="0"/>
        <v>11.670000000000016</v>
      </c>
    </row>
    <row r="44" spans="2:8" ht="15.95" customHeight="1">
      <c r="B44" s="594" t="s">
        <v>665</v>
      </c>
      <c r="C44" s="602" t="s">
        <v>588</v>
      </c>
      <c r="D44" s="253"/>
      <c r="E44" s="603"/>
      <c r="F44" s="592" t="s">
        <v>666</v>
      </c>
      <c r="G44" s="592" t="s">
        <v>667</v>
      </c>
      <c r="H44" s="604">
        <f t="shared" si="0"/>
        <v>-0.65000000000003411</v>
      </c>
    </row>
    <row r="45" spans="2:8" ht="15.95" customHeight="1">
      <c r="B45" s="594"/>
      <c r="C45" s="595" t="s">
        <v>591</v>
      </c>
      <c r="D45" s="596"/>
      <c r="E45" s="597"/>
      <c r="F45" s="598" t="s">
        <v>668</v>
      </c>
      <c r="G45" s="598" t="s">
        <v>669</v>
      </c>
      <c r="H45" s="599">
        <f t="shared" si="0"/>
        <v>0.87999999999999545</v>
      </c>
    </row>
    <row r="46" spans="2:8" ht="15.95" customHeight="1">
      <c r="B46" s="594"/>
      <c r="C46" s="600" t="s">
        <v>594</v>
      </c>
      <c r="D46" s="596"/>
      <c r="E46" s="597"/>
      <c r="F46" s="601" t="s">
        <v>670</v>
      </c>
      <c r="G46" s="601" t="s">
        <v>671</v>
      </c>
      <c r="H46" s="599">
        <f t="shared" si="0"/>
        <v>0.28000000000002956</v>
      </c>
    </row>
    <row r="47" spans="2:8" ht="15.95" customHeight="1">
      <c r="B47" s="594"/>
      <c r="C47" s="602" t="s">
        <v>597</v>
      </c>
      <c r="D47" s="253"/>
      <c r="E47" s="603"/>
      <c r="F47" s="598" t="s">
        <v>672</v>
      </c>
      <c r="G47" s="598" t="s">
        <v>673</v>
      </c>
      <c r="H47" s="604">
        <f t="shared" si="0"/>
        <v>2.0699999999999932</v>
      </c>
    </row>
    <row r="48" spans="2:8" ht="15.95" customHeight="1">
      <c r="B48" s="594"/>
      <c r="C48" s="595" t="s">
        <v>600</v>
      </c>
      <c r="D48" s="596"/>
      <c r="E48" s="597"/>
      <c r="F48" s="598" t="s">
        <v>674</v>
      </c>
      <c r="G48" s="598" t="s">
        <v>675</v>
      </c>
      <c r="H48" s="599">
        <f t="shared" si="0"/>
        <v>2.5600000000000023</v>
      </c>
    </row>
    <row r="49" spans="2:8" ht="15.95" customHeight="1">
      <c r="B49" s="594"/>
      <c r="C49" s="600" t="s">
        <v>603</v>
      </c>
      <c r="D49" s="596"/>
      <c r="E49" s="597"/>
      <c r="F49" s="601" t="s">
        <v>676</v>
      </c>
      <c r="G49" s="601" t="s">
        <v>677</v>
      </c>
      <c r="H49" s="599">
        <f t="shared" si="0"/>
        <v>2.4499999999999886</v>
      </c>
    </row>
    <row r="50" spans="2:8" ht="15.95" customHeight="1">
      <c r="B50" s="605"/>
      <c r="C50" s="602" t="s">
        <v>606</v>
      </c>
      <c r="D50" s="253"/>
      <c r="E50" s="603"/>
      <c r="F50" s="598" t="s">
        <v>678</v>
      </c>
      <c r="G50" s="598" t="s">
        <v>679</v>
      </c>
      <c r="H50" s="604">
        <f t="shared" si="0"/>
        <v>10.759999999999991</v>
      </c>
    </row>
    <row r="51" spans="2:8" ht="15.95" customHeight="1">
      <c r="B51" s="605"/>
      <c r="C51" s="595" t="s">
        <v>609</v>
      </c>
      <c r="D51" s="596"/>
      <c r="E51" s="597"/>
      <c r="F51" s="598" t="s">
        <v>680</v>
      </c>
      <c r="G51" s="598" t="s">
        <v>681</v>
      </c>
      <c r="H51" s="599">
        <f t="shared" si="0"/>
        <v>0.12999999999999545</v>
      </c>
    </row>
    <row r="52" spans="2:8" ht="15.95" customHeight="1" thickBot="1">
      <c r="B52" s="619"/>
      <c r="C52" s="607" t="s">
        <v>612</v>
      </c>
      <c r="D52" s="608"/>
      <c r="E52" s="609"/>
      <c r="F52" s="610" t="s">
        <v>682</v>
      </c>
      <c r="G52" s="610" t="s">
        <v>683</v>
      </c>
      <c r="H52" s="611">
        <f t="shared" si="0"/>
        <v>5.3300000000000409</v>
      </c>
    </row>
    <row r="53" spans="2:8">
      <c r="H53" s="180" t="s">
        <v>110</v>
      </c>
    </row>
    <row r="54" spans="2:8">
      <c r="G54" s="180"/>
    </row>
  </sheetData>
  <mergeCells count="10">
    <mergeCell ref="B14:B19"/>
    <mergeCell ref="B23:B28"/>
    <mergeCell ref="B33:B38"/>
    <mergeCell ref="B44:B49"/>
    <mergeCell ref="B3:H3"/>
    <mergeCell ref="B4:H4"/>
    <mergeCell ref="B6:H6"/>
    <mergeCell ref="B8:H8"/>
    <mergeCell ref="F11:F13"/>
    <mergeCell ref="G11:G13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88" fitToHeight="0" orientation="portrait" r:id="rId1"/>
  <headerFooter scaleWithDoc="0" alignWithMargins="0">
    <oddHeader>&amp;R&amp;"Verdana,Normal"&amp;8 18</oddHeader>
    <oddFooter>&amp;R&amp;"Verdana,Cursiva"&amp;8SG. Análisis, Coordinación y Estadística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G48"/>
  <sheetViews>
    <sheetView showGridLines="0" topLeftCell="A25" zoomScaleNormal="100" zoomScaleSheetLayoutView="90" workbookViewId="0">
      <selection activeCell="D45" sqref="D45"/>
    </sheetView>
  </sheetViews>
  <sheetFormatPr baseColWidth="10" defaultColWidth="9.140625" defaultRowHeight="11.25"/>
  <cols>
    <col min="1" max="1" width="1" style="253" customWidth="1"/>
    <col min="2" max="2" width="48" style="253" customWidth="1"/>
    <col min="3" max="3" width="21.85546875" style="253" customWidth="1"/>
    <col min="4" max="4" width="19" style="253" customWidth="1"/>
    <col min="5" max="5" width="35.42578125" style="253" customWidth="1"/>
    <col min="6" max="6" width="4.140625" style="253" customWidth="1"/>
    <col min="7" max="16384" width="9.140625" style="253"/>
  </cols>
  <sheetData>
    <row r="2" spans="2:7" ht="10.15" customHeight="1" thickBot="1">
      <c r="B2" s="620"/>
      <c r="C2" s="620"/>
      <c r="D2" s="620"/>
      <c r="E2" s="620"/>
    </row>
    <row r="3" spans="2:7" ht="18.600000000000001" customHeight="1" thickBot="1">
      <c r="B3" s="463" t="s">
        <v>684</v>
      </c>
      <c r="C3" s="464"/>
      <c r="D3" s="464"/>
      <c r="E3" s="465"/>
    </row>
    <row r="4" spans="2:7" ht="13.15" customHeight="1" thickBot="1">
      <c r="B4" s="621" t="s">
        <v>685</v>
      </c>
      <c r="C4" s="621"/>
      <c r="D4" s="621"/>
      <c r="E4" s="621"/>
      <c r="F4" s="258"/>
      <c r="G4" s="258"/>
    </row>
    <row r="5" spans="2:7" ht="40.15" customHeight="1">
      <c r="B5" s="622" t="s">
        <v>686</v>
      </c>
      <c r="C5" s="623" t="s">
        <v>161</v>
      </c>
      <c r="D5" s="623" t="s">
        <v>162</v>
      </c>
      <c r="E5" s="624" t="s">
        <v>163</v>
      </c>
      <c r="F5" s="258"/>
      <c r="G5" s="258"/>
    </row>
    <row r="6" spans="2:7" ht="12.95" customHeight="1">
      <c r="B6" s="625" t="s">
        <v>687</v>
      </c>
      <c r="C6" s="626">
        <v>208.52</v>
      </c>
      <c r="D6" s="626">
        <v>208.52</v>
      </c>
      <c r="E6" s="627">
        <f>D6-C6</f>
        <v>0</v>
      </c>
    </row>
    <row r="7" spans="2:7" ht="12.95" customHeight="1">
      <c r="B7" s="628" t="s">
        <v>688</v>
      </c>
      <c r="C7" s="629">
        <v>191.51</v>
      </c>
      <c r="D7" s="629">
        <v>191.51</v>
      </c>
      <c r="E7" s="627">
        <f>D7-C7</f>
        <v>0</v>
      </c>
    </row>
    <row r="8" spans="2:7" ht="12.95" customHeight="1">
      <c r="B8" s="628" t="s">
        <v>689</v>
      </c>
      <c r="C8" s="629">
        <v>83.13</v>
      </c>
      <c r="D8" s="629">
        <v>83.13</v>
      </c>
      <c r="E8" s="627">
        <f>D8-C8</f>
        <v>0</v>
      </c>
    </row>
    <row r="9" spans="2:7" ht="12.95" customHeight="1">
      <c r="B9" s="628" t="s">
        <v>690</v>
      </c>
      <c r="C9" s="629">
        <v>210.98</v>
      </c>
      <c r="D9" s="629">
        <v>210.98</v>
      </c>
      <c r="E9" s="627">
        <f>D9-C9</f>
        <v>0</v>
      </c>
    </row>
    <row r="10" spans="2:7" ht="12.95" customHeight="1" thickBot="1">
      <c r="B10" s="630" t="s">
        <v>691</v>
      </c>
      <c r="C10" s="631">
        <v>203.14</v>
      </c>
      <c r="D10" s="631">
        <v>203.14</v>
      </c>
      <c r="E10" s="632">
        <f>D10-C10</f>
        <v>0</v>
      </c>
    </row>
    <row r="11" spans="2:7" ht="12.95" customHeight="1" thickBot="1">
      <c r="B11" s="633"/>
      <c r="C11" s="634"/>
      <c r="D11" s="635"/>
      <c r="E11" s="636"/>
    </row>
    <row r="12" spans="2:7" ht="15.75" customHeight="1" thickBot="1">
      <c r="B12" s="463" t="s">
        <v>692</v>
      </c>
      <c r="C12" s="464"/>
      <c r="D12" s="464"/>
      <c r="E12" s="465"/>
    </row>
    <row r="13" spans="2:7" ht="12" customHeight="1" thickBot="1">
      <c r="B13" s="637"/>
      <c r="C13" s="637"/>
      <c r="D13" s="637"/>
      <c r="E13" s="637"/>
    </row>
    <row r="14" spans="2:7" ht="40.15" customHeight="1">
      <c r="B14" s="638" t="s">
        <v>693</v>
      </c>
      <c r="C14" s="623" t="str">
        <f>C5</f>
        <v>Semana 52
21-27/12
2020</v>
      </c>
      <c r="D14" s="623" t="str">
        <f>D5</f>
        <v>Semana 53
28/12/20-
03/01/21</v>
      </c>
      <c r="E14" s="639" t="s">
        <v>163</v>
      </c>
    </row>
    <row r="15" spans="2:7" ht="12.95" customHeight="1">
      <c r="B15" s="640" t="s">
        <v>694</v>
      </c>
      <c r="C15" s="641"/>
      <c r="D15" s="641"/>
      <c r="E15" s="642"/>
    </row>
    <row r="16" spans="2:7" ht="12.95" customHeight="1">
      <c r="B16" s="640" t="s">
        <v>695</v>
      </c>
      <c r="C16" s="643">
        <v>74.989999999999995</v>
      </c>
      <c r="D16" s="643">
        <v>74.989999999999995</v>
      </c>
      <c r="E16" s="644">
        <f t="shared" ref="E16:E20" si="0">D16-C16</f>
        <v>0</v>
      </c>
    </row>
    <row r="17" spans="2:5" ht="12.95" customHeight="1">
      <c r="B17" s="640" t="s">
        <v>696</v>
      </c>
      <c r="C17" s="643">
        <v>191.33</v>
      </c>
      <c r="D17" s="643">
        <v>191.33</v>
      </c>
      <c r="E17" s="644">
        <f t="shared" si="0"/>
        <v>0</v>
      </c>
    </row>
    <row r="18" spans="2:5" ht="12.95" customHeight="1">
      <c r="B18" s="640" t="s">
        <v>697</v>
      </c>
      <c r="C18" s="643">
        <v>83.99</v>
      </c>
      <c r="D18" s="643">
        <v>83.99</v>
      </c>
      <c r="E18" s="644">
        <f t="shared" si="0"/>
        <v>0</v>
      </c>
    </row>
    <row r="19" spans="2:5" ht="12.95" customHeight="1">
      <c r="B19" s="640" t="s">
        <v>698</v>
      </c>
      <c r="C19" s="643">
        <v>121.99</v>
      </c>
      <c r="D19" s="643">
        <v>121.99</v>
      </c>
      <c r="E19" s="644">
        <f t="shared" si="0"/>
        <v>0</v>
      </c>
    </row>
    <row r="20" spans="2:5" ht="12.95" customHeight="1">
      <c r="B20" s="645" t="s">
        <v>699</v>
      </c>
      <c r="C20" s="646">
        <v>123.08</v>
      </c>
      <c r="D20" s="646">
        <v>123.08</v>
      </c>
      <c r="E20" s="647">
        <f t="shared" si="0"/>
        <v>0</v>
      </c>
    </row>
    <row r="21" spans="2:5" ht="12.95" customHeight="1">
      <c r="B21" s="640" t="s">
        <v>700</v>
      </c>
      <c r="C21" s="648"/>
      <c r="D21" s="648"/>
      <c r="E21" s="649"/>
    </row>
    <row r="22" spans="2:5" ht="12.95" customHeight="1">
      <c r="B22" s="640" t="s">
        <v>701</v>
      </c>
      <c r="C22" s="648">
        <v>147.37</v>
      </c>
      <c r="D22" s="648">
        <v>147.37</v>
      </c>
      <c r="E22" s="649">
        <f t="shared" ref="E22:E26" si="1">D22-C22</f>
        <v>0</v>
      </c>
    </row>
    <row r="23" spans="2:5" ht="12.95" customHeight="1">
      <c r="B23" s="640" t="s">
        <v>702</v>
      </c>
      <c r="C23" s="648">
        <v>277.04000000000002</v>
      </c>
      <c r="D23" s="648">
        <v>277.04000000000002</v>
      </c>
      <c r="E23" s="649">
        <f t="shared" si="1"/>
        <v>0</v>
      </c>
    </row>
    <row r="24" spans="2:5" ht="12.95" customHeight="1">
      <c r="B24" s="640" t="s">
        <v>703</v>
      </c>
      <c r="C24" s="648">
        <v>350</v>
      </c>
      <c r="D24" s="648">
        <v>350</v>
      </c>
      <c r="E24" s="649">
        <f t="shared" si="1"/>
        <v>0</v>
      </c>
    </row>
    <row r="25" spans="2:5" ht="12.95" customHeight="1">
      <c r="B25" s="640" t="s">
        <v>704</v>
      </c>
      <c r="C25" s="648">
        <v>200.77</v>
      </c>
      <c r="D25" s="648">
        <v>200.77</v>
      </c>
      <c r="E25" s="649">
        <f t="shared" si="1"/>
        <v>0</v>
      </c>
    </row>
    <row r="26" spans="2:5" ht="12.95" customHeight="1" thickBot="1">
      <c r="B26" s="650" t="s">
        <v>705</v>
      </c>
      <c r="C26" s="651">
        <v>243.18</v>
      </c>
      <c r="D26" s="651">
        <v>243.18</v>
      </c>
      <c r="E26" s="652">
        <f t="shared" si="1"/>
        <v>0</v>
      </c>
    </row>
    <row r="27" spans="2:5" ht="12.95" customHeight="1">
      <c r="B27" s="653"/>
      <c r="C27" s="654"/>
      <c r="D27" s="654"/>
      <c r="E27" s="655"/>
    </row>
    <row r="28" spans="2:5" ht="18.600000000000001" customHeight="1">
      <c r="B28" s="570" t="s">
        <v>706</v>
      </c>
      <c r="C28" s="570"/>
      <c r="D28" s="570"/>
      <c r="E28" s="570"/>
    </row>
    <row r="29" spans="2:5" ht="10.5" customHeight="1" thickBot="1">
      <c r="B29" s="571"/>
      <c r="C29" s="571"/>
      <c r="D29" s="571"/>
      <c r="E29" s="571"/>
    </row>
    <row r="30" spans="2:5" ht="18.600000000000001" customHeight="1" thickBot="1">
      <c r="B30" s="463" t="s">
        <v>707</v>
      </c>
      <c r="C30" s="464"/>
      <c r="D30" s="464"/>
      <c r="E30" s="465"/>
    </row>
    <row r="31" spans="2:5" ht="14.45" customHeight="1" thickBot="1">
      <c r="B31" s="656" t="s">
        <v>708</v>
      </c>
      <c r="C31" s="656"/>
      <c r="D31" s="656"/>
      <c r="E31" s="656"/>
    </row>
    <row r="32" spans="2:5" ht="40.15" customHeight="1">
      <c r="B32" s="657" t="s">
        <v>709</v>
      </c>
      <c r="C32" s="623" t="str">
        <f>C5</f>
        <v>Semana 52
21-27/12
2020</v>
      </c>
      <c r="D32" s="623" t="str">
        <f>D5</f>
        <v>Semana 53
28/12/20-
03/01/21</v>
      </c>
      <c r="E32" s="658" t="s">
        <v>163</v>
      </c>
    </row>
    <row r="33" spans="2:5" ht="15" customHeight="1">
      <c r="B33" s="659" t="s">
        <v>710</v>
      </c>
      <c r="C33" s="660">
        <v>635.91</v>
      </c>
      <c r="D33" s="660">
        <v>635.91</v>
      </c>
      <c r="E33" s="661">
        <f t="shared" ref="E33:E35" si="2">D33-C33</f>
        <v>0</v>
      </c>
    </row>
    <row r="34" spans="2:5" ht="14.25" customHeight="1">
      <c r="B34" s="662" t="s">
        <v>711</v>
      </c>
      <c r="C34" s="663">
        <v>611.4</v>
      </c>
      <c r="D34" s="663">
        <v>611.4</v>
      </c>
      <c r="E34" s="661">
        <f t="shared" si="2"/>
        <v>0</v>
      </c>
    </row>
    <row r="35" spans="2:5" ht="12" thickBot="1">
      <c r="B35" s="664" t="s">
        <v>712</v>
      </c>
      <c r="C35" s="665">
        <v>623.65</v>
      </c>
      <c r="D35" s="665">
        <v>623.65</v>
      </c>
      <c r="E35" s="666">
        <f t="shared" si="2"/>
        <v>0</v>
      </c>
    </row>
    <row r="36" spans="2:5">
      <c r="B36" s="667"/>
      <c r="E36" s="668"/>
    </row>
    <row r="37" spans="2:5" ht="12" thickBot="1">
      <c r="B37" s="669" t="s">
        <v>713</v>
      </c>
      <c r="C37" s="670"/>
      <c r="D37" s="670"/>
      <c r="E37" s="671"/>
    </row>
    <row r="38" spans="2:5" ht="40.15" customHeight="1">
      <c r="B38" s="657" t="s">
        <v>714</v>
      </c>
      <c r="C38" s="672" t="str">
        <f>C5</f>
        <v>Semana 52
21-27/12
2020</v>
      </c>
      <c r="D38" s="672" t="str">
        <f>D5</f>
        <v>Semana 53
28/12/20-
03/01/21</v>
      </c>
      <c r="E38" s="658" t="s">
        <v>163</v>
      </c>
    </row>
    <row r="39" spans="2:5">
      <c r="B39" s="673" t="s">
        <v>715</v>
      </c>
      <c r="C39" s="660">
        <v>687.55</v>
      </c>
      <c r="D39" s="660">
        <v>687.55</v>
      </c>
      <c r="E39" s="674">
        <f t="shared" ref="E39:E47" si="3">D39-C39</f>
        <v>0</v>
      </c>
    </row>
    <row r="40" spans="2:5">
      <c r="B40" s="675" t="s">
        <v>716</v>
      </c>
      <c r="C40" s="663">
        <v>712.99</v>
      </c>
      <c r="D40" s="663">
        <v>712.99</v>
      </c>
      <c r="E40" s="661">
        <f t="shared" si="3"/>
        <v>0</v>
      </c>
    </row>
    <row r="41" spans="2:5">
      <c r="B41" s="675" t="s">
        <v>436</v>
      </c>
      <c r="C41" s="663">
        <v>584.78</v>
      </c>
      <c r="D41" s="663">
        <v>584.78</v>
      </c>
      <c r="E41" s="661">
        <f t="shared" si="3"/>
        <v>0</v>
      </c>
    </row>
    <row r="42" spans="2:5">
      <c r="B42" s="675" t="s">
        <v>509</v>
      </c>
      <c r="C42" s="663">
        <v>645.24</v>
      </c>
      <c r="D42" s="663">
        <v>645.24</v>
      </c>
      <c r="E42" s="661">
        <f t="shared" si="3"/>
        <v>0</v>
      </c>
    </row>
    <row r="43" spans="2:5">
      <c r="B43" s="675" t="s">
        <v>717</v>
      </c>
      <c r="C43" s="663">
        <v>654.08000000000004</v>
      </c>
      <c r="D43" s="663">
        <v>654.08000000000004</v>
      </c>
      <c r="E43" s="661">
        <f t="shared" si="3"/>
        <v>0</v>
      </c>
    </row>
    <row r="44" spans="2:5">
      <c r="B44" s="675" t="s">
        <v>558</v>
      </c>
      <c r="C44" s="663">
        <v>640.30999999999995</v>
      </c>
      <c r="D44" s="663">
        <v>640.30999999999995</v>
      </c>
      <c r="E44" s="661">
        <f t="shared" si="3"/>
        <v>0</v>
      </c>
    </row>
    <row r="45" spans="2:5">
      <c r="B45" s="675" t="s">
        <v>508</v>
      </c>
      <c r="C45" s="663">
        <v>620.66</v>
      </c>
      <c r="D45" s="663">
        <v>620.66</v>
      </c>
      <c r="E45" s="661">
        <f t="shared" si="3"/>
        <v>0</v>
      </c>
    </row>
    <row r="46" spans="2:5">
      <c r="B46" s="676" t="s">
        <v>459</v>
      </c>
      <c r="C46" s="677">
        <v>689.87</v>
      </c>
      <c r="D46" s="677">
        <v>689.87</v>
      </c>
      <c r="E46" s="678">
        <f t="shared" si="3"/>
        <v>0</v>
      </c>
    </row>
    <row r="47" spans="2:5" ht="12" thickBot="1">
      <c r="B47" s="664" t="s">
        <v>712</v>
      </c>
      <c r="C47" s="679">
        <v>651.85</v>
      </c>
      <c r="D47" s="679">
        <v>651.85</v>
      </c>
      <c r="E47" s="666">
        <f t="shared" si="3"/>
        <v>0</v>
      </c>
    </row>
    <row r="48" spans="2:5">
      <c r="E48" s="180" t="s">
        <v>110</v>
      </c>
    </row>
  </sheetData>
  <mergeCells count="8">
    <mergeCell ref="B31:E31"/>
    <mergeCell ref="B37:E37"/>
    <mergeCell ref="B3:E3"/>
    <mergeCell ref="B4:E4"/>
    <mergeCell ref="B12:E12"/>
    <mergeCell ref="B13:E13"/>
    <mergeCell ref="B28:E28"/>
    <mergeCell ref="B30:E30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81" firstPageNumber="0" fitToHeight="0" orientation="portrait" r:id="rId1"/>
  <headerFooter scaleWithDoc="0" alignWithMargins="0">
    <oddHeader>&amp;R&amp;"Verdana,Normal"&amp;8 19</oddHeader>
    <oddFooter>&amp;R&amp;"Verdana,Cursiva"&amp;8SG. Análisis, Coordinación y Estadística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T34"/>
  <sheetViews>
    <sheetView showGridLines="0" topLeftCell="A17" zoomScale="85" zoomScaleNormal="85" zoomScaleSheetLayoutView="90" workbookViewId="0">
      <selection activeCell="J30" sqref="J30"/>
    </sheetView>
  </sheetViews>
  <sheetFormatPr baseColWidth="10" defaultColWidth="11.42578125" defaultRowHeight="12.75"/>
  <cols>
    <col min="1" max="1" width="2.140625" style="569" customWidth="1"/>
    <col min="2" max="2" width="32.85546875" style="569" customWidth="1"/>
    <col min="3" max="3" width="14.7109375" style="569" customWidth="1"/>
    <col min="4" max="4" width="15" style="569" customWidth="1"/>
    <col min="5" max="5" width="11.7109375" style="569" customWidth="1"/>
    <col min="6" max="6" width="14.85546875" style="569" customWidth="1"/>
    <col min="7" max="7" width="15.140625" style="569" customWidth="1"/>
    <col min="8" max="8" width="11.7109375" style="569" customWidth="1"/>
    <col min="9" max="9" width="15.5703125" style="569" customWidth="1"/>
    <col min="10" max="10" width="14.85546875" style="569" customWidth="1"/>
    <col min="11" max="11" width="13.28515625" style="569" customWidth="1"/>
    <col min="12" max="12" width="3.28515625" style="569" customWidth="1"/>
    <col min="13" max="13" width="11.42578125" style="569"/>
    <col min="14" max="14" width="16.140625" style="569" customWidth="1"/>
    <col min="15" max="16384" width="11.42578125" style="569"/>
  </cols>
  <sheetData>
    <row r="1" spans="2:20" hidden="1">
      <c r="B1" s="680"/>
      <c r="C1" s="680"/>
      <c r="D1" s="680"/>
      <c r="E1" s="680"/>
      <c r="F1" s="680"/>
      <c r="G1" s="680"/>
      <c r="H1" s="680"/>
      <c r="I1" s="680"/>
      <c r="J1" s="680"/>
      <c r="K1" s="681"/>
      <c r="L1" s="682" t="s">
        <v>718</v>
      </c>
      <c r="M1" s="683"/>
      <c r="N1" s="683"/>
      <c r="O1" s="683"/>
      <c r="P1" s="683"/>
      <c r="Q1" s="683"/>
      <c r="R1" s="683"/>
      <c r="S1" s="683"/>
      <c r="T1" s="683"/>
    </row>
    <row r="2" spans="2:20" ht="21.6" customHeight="1">
      <c r="B2" s="680"/>
      <c r="C2" s="680"/>
      <c r="D2" s="680"/>
      <c r="E2" s="680"/>
      <c r="F2" s="680"/>
      <c r="G2" s="680"/>
      <c r="H2" s="680"/>
      <c r="I2" s="680"/>
      <c r="J2" s="680"/>
      <c r="K2" s="684"/>
      <c r="L2" s="685"/>
      <c r="M2" s="686"/>
      <c r="N2" s="686"/>
      <c r="O2" s="686"/>
      <c r="P2" s="686"/>
      <c r="Q2" s="686"/>
      <c r="R2" s="686"/>
      <c r="S2" s="686"/>
      <c r="T2" s="686"/>
    </row>
    <row r="3" spans="2:20" ht="9.6" customHeight="1">
      <c r="B3" s="680"/>
      <c r="C3" s="680"/>
      <c r="D3" s="680"/>
      <c r="E3" s="680"/>
      <c r="F3" s="680"/>
      <c r="G3" s="680"/>
      <c r="H3" s="680"/>
      <c r="I3" s="680"/>
      <c r="J3" s="680"/>
      <c r="K3" s="680"/>
      <c r="L3" s="680"/>
      <c r="M3" s="680"/>
      <c r="N3" s="680"/>
      <c r="O3" s="680"/>
      <c r="P3" s="680"/>
      <c r="Q3" s="680"/>
      <c r="R3" s="680"/>
      <c r="S3" s="680"/>
      <c r="T3" s="680"/>
    </row>
    <row r="4" spans="2:20" ht="23.45" customHeight="1" thickBot="1">
      <c r="B4" s="382" t="s">
        <v>719</v>
      </c>
      <c r="C4" s="382"/>
      <c r="D4" s="382"/>
      <c r="E4" s="382"/>
      <c r="F4" s="382"/>
      <c r="G4" s="382"/>
      <c r="H4" s="382"/>
      <c r="I4" s="382"/>
      <c r="J4" s="382"/>
      <c r="K4" s="382"/>
      <c r="L4" s="686"/>
      <c r="M4" s="686"/>
      <c r="N4" s="686"/>
      <c r="O4" s="686"/>
      <c r="P4" s="686"/>
      <c r="Q4" s="686"/>
      <c r="R4" s="686"/>
      <c r="S4" s="680"/>
      <c r="T4" s="680"/>
    </row>
    <row r="5" spans="2:20" ht="21" customHeight="1" thickBot="1">
      <c r="B5" s="463" t="s">
        <v>720</v>
      </c>
      <c r="C5" s="464"/>
      <c r="D5" s="464"/>
      <c r="E5" s="464"/>
      <c r="F5" s="464"/>
      <c r="G5" s="464"/>
      <c r="H5" s="464"/>
      <c r="I5" s="464"/>
      <c r="J5" s="464"/>
      <c r="K5" s="465"/>
      <c r="L5" s="687"/>
      <c r="M5" s="687"/>
      <c r="N5" s="687"/>
      <c r="O5" s="687"/>
      <c r="P5" s="687"/>
      <c r="Q5" s="687"/>
      <c r="R5" s="687"/>
      <c r="S5" s="680"/>
      <c r="T5" s="680"/>
    </row>
    <row r="6" spans="2:20" ht="13.15" customHeight="1">
      <c r="L6" s="686"/>
      <c r="M6" s="686"/>
      <c r="N6" s="686"/>
      <c r="O6" s="686"/>
      <c r="P6" s="686"/>
      <c r="Q6" s="686"/>
      <c r="R6" s="687"/>
      <c r="S6" s="680"/>
      <c r="T6" s="680"/>
    </row>
    <row r="7" spans="2:20" ht="13.15" customHeight="1">
      <c r="B7" s="688" t="s">
        <v>721</v>
      </c>
      <c r="C7" s="688"/>
      <c r="D7" s="688"/>
      <c r="E7" s="688"/>
      <c r="F7" s="688"/>
      <c r="G7" s="688"/>
      <c r="H7" s="688"/>
      <c r="I7" s="688"/>
      <c r="J7" s="688"/>
      <c r="K7" s="688"/>
      <c r="L7" s="686"/>
      <c r="M7" s="686"/>
      <c r="N7" s="686"/>
      <c r="O7" s="686"/>
      <c r="P7" s="686"/>
      <c r="Q7" s="686"/>
      <c r="R7" s="687"/>
      <c r="S7" s="680"/>
      <c r="T7" s="680"/>
    </row>
    <row r="8" spans="2:20" ht="13.5" thickBot="1">
      <c r="B8" s="253"/>
      <c r="C8" s="253"/>
      <c r="D8" s="253"/>
      <c r="E8" s="253"/>
      <c r="F8" s="253"/>
      <c r="G8" s="253"/>
      <c r="H8" s="253"/>
      <c r="I8" s="253"/>
      <c r="J8" s="253"/>
      <c r="K8" s="253"/>
    </row>
    <row r="9" spans="2:20" ht="19.899999999999999" customHeight="1">
      <c r="B9" s="689" t="s">
        <v>722</v>
      </c>
      <c r="C9" s="690" t="s">
        <v>723</v>
      </c>
      <c r="D9" s="691"/>
      <c r="E9" s="692"/>
      <c r="F9" s="693" t="s">
        <v>724</v>
      </c>
      <c r="G9" s="694"/>
      <c r="H9" s="695"/>
      <c r="I9" s="693" t="s">
        <v>725</v>
      </c>
      <c r="J9" s="694"/>
      <c r="K9" s="696"/>
    </row>
    <row r="10" spans="2:20" ht="37.15" customHeight="1">
      <c r="B10" s="697"/>
      <c r="C10" s="698" t="s">
        <v>161</v>
      </c>
      <c r="D10" s="698" t="s">
        <v>162</v>
      </c>
      <c r="E10" s="699" t="s">
        <v>163</v>
      </c>
      <c r="F10" s="700" t="str">
        <f>C10</f>
        <v>Semana 52
21-27/12
2020</v>
      </c>
      <c r="G10" s="700" t="str">
        <f>D10</f>
        <v>Semana 53
28/12/20-
03/01/21</v>
      </c>
      <c r="H10" s="701" t="s">
        <v>163</v>
      </c>
      <c r="I10" s="700" t="str">
        <f>C10</f>
        <v>Semana 52
21-27/12
2020</v>
      </c>
      <c r="J10" s="700" t="str">
        <f>D10</f>
        <v>Semana 53
28/12/20-
03/01/21</v>
      </c>
      <c r="K10" s="702" t="s">
        <v>163</v>
      </c>
    </row>
    <row r="11" spans="2:20" ht="30" customHeight="1" thickBot="1">
      <c r="B11" s="703" t="s">
        <v>726</v>
      </c>
      <c r="C11" s="704">
        <v>141.91999999999999</v>
      </c>
      <c r="D11" s="704">
        <v>141.99</v>
      </c>
      <c r="E11" s="705">
        <f>D11-C11</f>
        <v>7.00000000000216E-2</v>
      </c>
      <c r="F11" s="704">
        <v>135.83000000000001</v>
      </c>
      <c r="G11" s="704">
        <v>135.6</v>
      </c>
      <c r="H11" s="705">
        <f>G11-F11</f>
        <v>-0.23000000000001819</v>
      </c>
      <c r="I11" s="704">
        <v>135.30000000000001</v>
      </c>
      <c r="J11" s="704">
        <v>133.18</v>
      </c>
      <c r="K11" s="706">
        <f>J11-I11</f>
        <v>-2.1200000000000045</v>
      </c>
    </row>
    <row r="12" spans="2:20" ht="19.899999999999999" customHeight="1">
      <c r="B12" s="253"/>
      <c r="C12" s="253"/>
      <c r="D12" s="253"/>
      <c r="E12" s="253"/>
      <c r="F12" s="253"/>
      <c r="G12" s="253"/>
      <c r="H12" s="253"/>
      <c r="I12" s="253"/>
      <c r="J12" s="253"/>
      <c r="K12" s="253"/>
    </row>
    <row r="13" spans="2:20" ht="19.899999999999999" customHeight="1" thickBot="1">
      <c r="B13" s="253"/>
      <c r="C13" s="253"/>
      <c r="D13" s="253"/>
      <c r="E13" s="253"/>
      <c r="F13" s="253"/>
      <c r="G13" s="253"/>
      <c r="H13" s="253"/>
      <c r="I13" s="253"/>
      <c r="J13" s="253"/>
      <c r="K13" s="253"/>
    </row>
    <row r="14" spans="2:20" ht="19.899999999999999" customHeight="1">
      <c r="B14" s="689" t="s">
        <v>722</v>
      </c>
      <c r="C14" s="693" t="s">
        <v>727</v>
      </c>
      <c r="D14" s="694"/>
      <c r="E14" s="695"/>
      <c r="F14" s="693" t="s">
        <v>728</v>
      </c>
      <c r="G14" s="694"/>
      <c r="H14" s="695"/>
      <c r="I14" s="693" t="s">
        <v>729</v>
      </c>
      <c r="J14" s="694"/>
      <c r="K14" s="696"/>
    </row>
    <row r="15" spans="2:20" ht="37.15" customHeight="1">
      <c r="B15" s="697"/>
      <c r="C15" s="700" t="str">
        <f>C10</f>
        <v>Semana 52
21-27/12
2020</v>
      </c>
      <c r="D15" s="700" t="str">
        <f>D10</f>
        <v>Semana 53
28/12/20-
03/01/21</v>
      </c>
      <c r="E15" s="701" t="s">
        <v>163</v>
      </c>
      <c r="F15" s="700" t="str">
        <f>C10</f>
        <v>Semana 52
21-27/12
2020</v>
      </c>
      <c r="G15" s="700" t="str">
        <f>D10</f>
        <v>Semana 53
28/12/20-
03/01/21</v>
      </c>
      <c r="H15" s="701" t="s">
        <v>163</v>
      </c>
      <c r="I15" s="700" t="str">
        <f>C10</f>
        <v>Semana 52
21-27/12
2020</v>
      </c>
      <c r="J15" s="700" t="str">
        <f>D10</f>
        <v>Semana 53
28/12/20-
03/01/21</v>
      </c>
      <c r="K15" s="702" t="s">
        <v>163</v>
      </c>
    </row>
    <row r="16" spans="2:20" ht="30" customHeight="1" thickBot="1">
      <c r="B16" s="703" t="s">
        <v>726</v>
      </c>
      <c r="C16" s="704">
        <v>132.47999999999999</v>
      </c>
      <c r="D16" s="704">
        <v>129.33000000000001</v>
      </c>
      <c r="E16" s="705">
        <f>D16-C16</f>
        <v>-3.1499999999999773</v>
      </c>
      <c r="F16" s="704">
        <v>125.42</v>
      </c>
      <c r="G16" s="704">
        <v>126.19</v>
      </c>
      <c r="H16" s="705">
        <f>G16-F16</f>
        <v>0.76999999999999602</v>
      </c>
      <c r="I16" s="704">
        <v>123.85</v>
      </c>
      <c r="J16" s="704">
        <v>119.63</v>
      </c>
      <c r="K16" s="706">
        <f>J16-I16</f>
        <v>-4.2199999999999989</v>
      </c>
    </row>
    <row r="17" spans="2:11" ht="19.899999999999999" customHeight="1"/>
    <row r="18" spans="2:11" ht="19.899999999999999" customHeight="1" thickBot="1"/>
    <row r="19" spans="2:11" ht="19.899999999999999" customHeight="1" thickBot="1">
      <c r="B19" s="463" t="s">
        <v>730</v>
      </c>
      <c r="C19" s="464"/>
      <c r="D19" s="464"/>
      <c r="E19" s="464"/>
      <c r="F19" s="464"/>
      <c r="G19" s="464"/>
      <c r="H19" s="464"/>
      <c r="I19" s="464"/>
      <c r="J19" s="464"/>
      <c r="K19" s="465"/>
    </row>
    <row r="20" spans="2:11" ht="19.899999999999999" customHeight="1">
      <c r="B20" s="273"/>
    </row>
    <row r="21" spans="2:11" ht="19.899999999999999" customHeight="1" thickBot="1"/>
    <row r="22" spans="2:11" ht="19.899999999999999" customHeight="1">
      <c r="B22" s="689" t="s">
        <v>731</v>
      </c>
      <c r="C22" s="693" t="s">
        <v>732</v>
      </c>
      <c r="D22" s="694"/>
      <c r="E22" s="695"/>
      <c r="F22" s="693" t="s">
        <v>733</v>
      </c>
      <c r="G22" s="694"/>
      <c r="H22" s="695"/>
      <c r="I22" s="693" t="s">
        <v>734</v>
      </c>
      <c r="J22" s="694"/>
      <c r="K22" s="696"/>
    </row>
    <row r="23" spans="2:11" ht="37.15" customHeight="1">
      <c r="B23" s="697"/>
      <c r="C23" s="700" t="str">
        <f>C10</f>
        <v>Semana 52
21-27/12
2020</v>
      </c>
      <c r="D23" s="700" t="str">
        <f>D10</f>
        <v>Semana 53
28/12/20-
03/01/21</v>
      </c>
      <c r="E23" s="701" t="s">
        <v>163</v>
      </c>
      <c r="F23" s="700" t="str">
        <f>C10</f>
        <v>Semana 52
21-27/12
2020</v>
      </c>
      <c r="G23" s="700" t="str">
        <f>D10</f>
        <v>Semana 53
28/12/20-
03/01/21</v>
      </c>
      <c r="H23" s="701" t="s">
        <v>163</v>
      </c>
      <c r="I23" s="700" t="str">
        <f>C10</f>
        <v>Semana 52
21-27/12
2020</v>
      </c>
      <c r="J23" s="700" t="str">
        <f>D10</f>
        <v>Semana 53
28/12/20-
03/01/21</v>
      </c>
      <c r="K23" s="702" t="s">
        <v>163</v>
      </c>
    </row>
    <row r="24" spans="2:11" ht="30" customHeight="1">
      <c r="B24" s="707" t="s">
        <v>735</v>
      </c>
      <c r="C24" s="708" t="s">
        <v>435</v>
      </c>
      <c r="D24" s="708" t="s">
        <v>435</v>
      </c>
      <c r="E24" s="709" t="s">
        <v>435</v>
      </c>
      <c r="F24" s="708">
        <v>1.1499999999999999</v>
      </c>
      <c r="G24" s="708">
        <v>1.1499999999999999</v>
      </c>
      <c r="H24" s="709">
        <f t="shared" ref="H24:H31" si="0">G24-F24</f>
        <v>0</v>
      </c>
      <c r="I24" s="708">
        <v>1.1200000000000001</v>
      </c>
      <c r="J24" s="708">
        <v>1.1200000000000001</v>
      </c>
      <c r="K24" s="710">
        <f t="shared" ref="K24:K31" si="1">J24-I24</f>
        <v>0</v>
      </c>
    </row>
    <row r="25" spans="2:11" ht="30" customHeight="1">
      <c r="B25" s="707" t="s">
        <v>736</v>
      </c>
      <c r="C25" s="708">
        <v>1.1100000000000001</v>
      </c>
      <c r="D25" s="708">
        <v>1.1100000000000001</v>
      </c>
      <c r="E25" s="709">
        <f>D25-C25</f>
        <v>0</v>
      </c>
      <c r="F25" s="708">
        <v>1.0900000000000001</v>
      </c>
      <c r="G25" s="708">
        <v>1.0900000000000001</v>
      </c>
      <c r="H25" s="709">
        <f t="shared" si="0"/>
        <v>0</v>
      </c>
      <c r="I25" s="708">
        <v>1.07</v>
      </c>
      <c r="J25" s="708">
        <v>1.07</v>
      </c>
      <c r="K25" s="710">
        <f t="shared" si="1"/>
        <v>0</v>
      </c>
    </row>
    <row r="26" spans="2:11" ht="30" customHeight="1">
      <c r="B26" s="707" t="s">
        <v>737</v>
      </c>
      <c r="C26" s="708">
        <v>1.1100000000000001</v>
      </c>
      <c r="D26" s="708">
        <v>1.1100000000000001</v>
      </c>
      <c r="E26" s="709">
        <f t="shared" ref="E26:E31" si="2">D26-C26</f>
        <v>0</v>
      </c>
      <c r="F26" s="708">
        <v>1.1000000000000001</v>
      </c>
      <c r="G26" s="708">
        <v>1.1000000000000001</v>
      </c>
      <c r="H26" s="709">
        <f t="shared" si="0"/>
        <v>0</v>
      </c>
      <c r="I26" s="708">
        <v>1.08</v>
      </c>
      <c r="J26" s="708">
        <v>1.08</v>
      </c>
      <c r="K26" s="710">
        <f t="shared" si="1"/>
        <v>0</v>
      </c>
    </row>
    <row r="27" spans="2:11" ht="30" customHeight="1">
      <c r="B27" s="707" t="s">
        <v>738</v>
      </c>
      <c r="C27" s="708">
        <v>1.1299999999999999</v>
      </c>
      <c r="D27" s="708">
        <v>1.1299999999999999</v>
      </c>
      <c r="E27" s="709">
        <f t="shared" si="2"/>
        <v>0</v>
      </c>
      <c r="F27" s="708">
        <v>1.1200000000000001</v>
      </c>
      <c r="G27" s="708">
        <v>1.1200000000000001</v>
      </c>
      <c r="H27" s="709">
        <f t="shared" si="0"/>
        <v>0</v>
      </c>
      <c r="I27" s="708">
        <v>1.1100000000000001</v>
      </c>
      <c r="J27" s="708">
        <v>1.1100000000000001</v>
      </c>
      <c r="K27" s="710">
        <f t="shared" si="1"/>
        <v>0</v>
      </c>
    </row>
    <row r="28" spans="2:11" ht="30" customHeight="1">
      <c r="B28" s="707" t="s">
        <v>739</v>
      </c>
      <c r="C28" s="708">
        <v>1.1200000000000001</v>
      </c>
      <c r="D28" s="708">
        <v>1.1200000000000001</v>
      </c>
      <c r="E28" s="709">
        <f t="shared" si="2"/>
        <v>0</v>
      </c>
      <c r="F28" s="708">
        <v>1.1000000000000001</v>
      </c>
      <c r="G28" s="708">
        <v>1.1000000000000001</v>
      </c>
      <c r="H28" s="709">
        <f t="shared" si="0"/>
        <v>0</v>
      </c>
      <c r="I28" s="708">
        <v>1.43</v>
      </c>
      <c r="J28" s="708">
        <v>1.43</v>
      </c>
      <c r="K28" s="710">
        <f t="shared" si="1"/>
        <v>0</v>
      </c>
    </row>
    <row r="29" spans="2:11" ht="30" customHeight="1">
      <c r="B29" s="707" t="s">
        <v>740</v>
      </c>
      <c r="C29" s="708">
        <v>1.1000000000000001</v>
      </c>
      <c r="D29" s="708">
        <v>1.1000000000000001</v>
      </c>
      <c r="E29" s="709">
        <f t="shared" si="2"/>
        <v>0</v>
      </c>
      <c r="F29" s="708">
        <v>1.1000000000000001</v>
      </c>
      <c r="G29" s="708">
        <v>1.1000000000000001</v>
      </c>
      <c r="H29" s="709">
        <f t="shared" si="0"/>
        <v>0</v>
      </c>
      <c r="I29" s="708">
        <v>1.1000000000000001</v>
      </c>
      <c r="J29" s="708">
        <v>1.1000000000000001</v>
      </c>
      <c r="K29" s="710">
        <f t="shared" si="1"/>
        <v>0</v>
      </c>
    </row>
    <row r="30" spans="2:11" ht="30" customHeight="1">
      <c r="B30" s="707" t="s">
        <v>741</v>
      </c>
      <c r="C30" s="708">
        <v>1.1000000000000001</v>
      </c>
      <c r="D30" s="708">
        <v>1.1000000000000001</v>
      </c>
      <c r="E30" s="709">
        <f t="shared" si="2"/>
        <v>0</v>
      </c>
      <c r="F30" s="708">
        <v>1.1000000000000001</v>
      </c>
      <c r="G30" s="708">
        <v>1.1000000000000001</v>
      </c>
      <c r="H30" s="709">
        <f t="shared" si="0"/>
        <v>0</v>
      </c>
      <c r="I30" s="708">
        <v>1.28</v>
      </c>
      <c r="J30" s="708">
        <v>1.28</v>
      </c>
      <c r="K30" s="710">
        <f t="shared" si="1"/>
        <v>0</v>
      </c>
    </row>
    <row r="31" spans="2:11" ht="30" customHeight="1" thickBot="1">
      <c r="B31" s="711" t="s">
        <v>742</v>
      </c>
      <c r="C31" s="712">
        <v>1.1399999999999999</v>
      </c>
      <c r="D31" s="712">
        <v>1.1399999999999999</v>
      </c>
      <c r="E31" s="713">
        <f t="shared" si="2"/>
        <v>0</v>
      </c>
      <c r="F31" s="712">
        <v>1.1000000000000001</v>
      </c>
      <c r="G31" s="712">
        <v>1.1000000000000001</v>
      </c>
      <c r="H31" s="713">
        <f t="shared" si="0"/>
        <v>0</v>
      </c>
      <c r="I31" s="712">
        <v>1.08</v>
      </c>
      <c r="J31" s="712">
        <v>1.08</v>
      </c>
      <c r="K31" s="714">
        <f t="shared" si="1"/>
        <v>0</v>
      </c>
    </row>
    <row r="32" spans="2:11">
      <c r="K32" s="180" t="s">
        <v>110</v>
      </c>
    </row>
    <row r="33" spans="2:11">
      <c r="B33" s="715" t="s">
        <v>743</v>
      </c>
    </row>
    <row r="34" spans="2:11">
      <c r="K34" s="297"/>
    </row>
  </sheetData>
  <mergeCells count="18">
    <mergeCell ref="B14:B15"/>
    <mergeCell ref="C14:E14"/>
    <mergeCell ref="F14:H14"/>
    <mergeCell ref="I14:K14"/>
    <mergeCell ref="B19:K19"/>
    <mergeCell ref="B22:B23"/>
    <mergeCell ref="C22:E22"/>
    <mergeCell ref="F22:H22"/>
    <mergeCell ref="I22:K22"/>
    <mergeCell ref="L1:T1"/>
    <mergeCell ref="B4:I4"/>
    <mergeCell ref="J4:K4"/>
    <mergeCell ref="B5:K5"/>
    <mergeCell ref="B7:K7"/>
    <mergeCell ref="B9:B10"/>
    <mergeCell ref="C9:E9"/>
    <mergeCell ref="F9:H9"/>
    <mergeCell ref="I9:K9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62" fitToHeight="0" orientation="portrait" r:id="rId1"/>
  <headerFooter scaleWithDoc="0" alignWithMargins="0">
    <oddHeader>&amp;R&amp;"Verdana,Normal"&amp;8 20</oddHeader>
    <oddFooter>&amp;R&amp;"Verdana,Cursiva"&amp;8SG. Análisis, Coordinación y Estadística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H54"/>
  <sheetViews>
    <sheetView showGridLines="0" zoomScale="85" zoomScaleNormal="85" zoomScaleSheetLayoutView="90" workbookViewId="0">
      <selection activeCell="D40" sqref="D40"/>
    </sheetView>
  </sheetViews>
  <sheetFormatPr baseColWidth="10" defaultColWidth="9.140625" defaultRowHeight="11.25"/>
  <cols>
    <col min="1" max="1" width="4.28515625" style="253" customWidth="1"/>
    <col min="2" max="2" width="40.85546875" style="253" customWidth="1"/>
    <col min="3" max="4" width="15.7109375" style="253" customWidth="1"/>
    <col min="5" max="5" width="35.140625" style="253" customWidth="1"/>
    <col min="6" max="6" width="4.140625" style="253" customWidth="1"/>
    <col min="7" max="8" width="10.7109375" style="253" customWidth="1"/>
    <col min="9" max="16384" width="9.140625" style="253"/>
  </cols>
  <sheetData>
    <row r="2" spans="2:8" ht="14.25">
      <c r="E2" s="254"/>
    </row>
    <row r="3" spans="2:8" ht="13.9" customHeight="1" thickBot="1">
      <c r="B3" s="620"/>
      <c r="C3" s="620"/>
      <c r="D3" s="620"/>
      <c r="E3" s="620"/>
      <c r="F3" s="620"/>
      <c r="G3" s="620"/>
      <c r="H3" s="620"/>
    </row>
    <row r="4" spans="2:8" ht="19.899999999999999" customHeight="1" thickBot="1">
      <c r="B4" s="463" t="s">
        <v>744</v>
      </c>
      <c r="C4" s="464"/>
      <c r="D4" s="464"/>
      <c r="E4" s="465"/>
      <c r="F4" s="716"/>
      <c r="G4" s="716"/>
      <c r="H4" s="620"/>
    </row>
    <row r="5" spans="2:8" ht="22.9" customHeight="1">
      <c r="B5" s="717" t="s">
        <v>745</v>
      </c>
      <c r="C5" s="717"/>
      <c r="D5" s="717"/>
      <c r="E5" s="717"/>
      <c r="G5" s="620"/>
      <c r="H5" s="620"/>
    </row>
    <row r="6" spans="2:8" ht="15" customHeight="1">
      <c r="B6" s="259"/>
      <c r="C6" s="259"/>
      <c r="D6" s="259"/>
      <c r="E6" s="259"/>
      <c r="F6" s="258"/>
      <c r="G6" s="718"/>
      <c r="H6" s="620"/>
    </row>
    <row r="7" spans="2:8" ht="0.95" customHeight="1" thickBot="1">
      <c r="B7" s="718"/>
      <c r="C7" s="718"/>
      <c r="D7" s="718"/>
      <c r="E7" s="718"/>
      <c r="F7" s="718"/>
      <c r="G7" s="718"/>
      <c r="H7" s="620"/>
    </row>
    <row r="8" spans="2:8" ht="40.15" customHeight="1">
      <c r="B8" s="719" t="s">
        <v>746</v>
      </c>
      <c r="C8" s="623" t="s">
        <v>161</v>
      </c>
      <c r="D8" s="623" t="s">
        <v>162</v>
      </c>
      <c r="E8" s="720" t="s">
        <v>334</v>
      </c>
      <c r="F8" s="620"/>
      <c r="G8" s="620"/>
      <c r="H8" s="620"/>
    </row>
    <row r="9" spans="2:8" ht="12.95" customHeight="1">
      <c r="B9" s="721" t="s">
        <v>747</v>
      </c>
      <c r="C9" s="722">
        <v>36.590000000000003</v>
      </c>
      <c r="D9" s="722">
        <v>36.590000000000003</v>
      </c>
      <c r="E9" s="723">
        <f>D9-C9</f>
        <v>0</v>
      </c>
      <c r="F9" s="620"/>
      <c r="G9" s="620"/>
      <c r="H9" s="620"/>
    </row>
    <row r="10" spans="2:8" ht="32.1" customHeight="1">
      <c r="B10" s="724" t="s">
        <v>748</v>
      </c>
      <c r="C10" s="725"/>
      <c r="D10" s="725"/>
      <c r="E10" s="726"/>
      <c r="F10" s="620"/>
      <c r="G10" s="620"/>
      <c r="H10" s="620"/>
    </row>
    <row r="11" spans="2:8" ht="12.95" customHeight="1">
      <c r="B11" s="721" t="s">
        <v>749</v>
      </c>
      <c r="C11" s="722">
        <v>104.18</v>
      </c>
      <c r="D11" s="722">
        <v>102.55</v>
      </c>
      <c r="E11" s="723">
        <f>D11-C11</f>
        <v>-1.6300000000000097</v>
      </c>
      <c r="F11" s="620"/>
      <c r="G11" s="620"/>
      <c r="H11" s="620"/>
    </row>
    <row r="12" spans="2:8" ht="11.25" hidden="1" customHeight="1">
      <c r="B12" s="727"/>
      <c r="C12" s="728"/>
      <c r="D12" s="728"/>
      <c r="E12" s="729"/>
      <c r="F12" s="620"/>
      <c r="G12" s="620"/>
      <c r="H12" s="620"/>
    </row>
    <row r="13" spans="2:8" ht="32.1" customHeight="1">
      <c r="B13" s="724" t="s">
        <v>750</v>
      </c>
      <c r="C13" s="725"/>
      <c r="D13" s="725"/>
      <c r="E13" s="726"/>
      <c r="F13" s="620"/>
      <c r="G13" s="620"/>
      <c r="H13" s="620"/>
    </row>
    <row r="14" spans="2:8" ht="12.95" customHeight="1">
      <c r="B14" s="721" t="s">
        <v>751</v>
      </c>
      <c r="C14" s="722">
        <v>170</v>
      </c>
      <c r="D14" s="722">
        <v>170</v>
      </c>
      <c r="E14" s="723">
        <f t="shared" ref="E14:E16" si="0">D14-C14</f>
        <v>0</v>
      </c>
      <c r="F14" s="620"/>
      <c r="G14" s="620"/>
      <c r="H14" s="620"/>
    </row>
    <row r="15" spans="2:8" ht="12.95" customHeight="1">
      <c r="B15" s="721" t="s">
        <v>752</v>
      </c>
      <c r="C15" s="722">
        <v>222.5</v>
      </c>
      <c r="D15" s="722">
        <v>222.5</v>
      </c>
      <c r="E15" s="723">
        <f t="shared" si="0"/>
        <v>0</v>
      </c>
      <c r="F15" s="620"/>
      <c r="G15" s="620"/>
      <c r="H15" s="620"/>
    </row>
    <row r="16" spans="2:8" ht="12.95" customHeight="1" thickBot="1">
      <c r="B16" s="730" t="s">
        <v>753</v>
      </c>
      <c r="C16" s="731">
        <v>203.61</v>
      </c>
      <c r="D16" s="731">
        <v>203.61</v>
      </c>
      <c r="E16" s="732">
        <f t="shared" si="0"/>
        <v>0</v>
      </c>
      <c r="F16" s="620"/>
      <c r="G16" s="620"/>
      <c r="H16" s="620"/>
    </row>
    <row r="17" spans="2:8" ht="0.95" customHeight="1">
      <c r="B17" s="733"/>
      <c r="C17" s="733"/>
      <c r="D17" s="733"/>
      <c r="E17" s="733"/>
      <c r="F17" s="620"/>
      <c r="G17" s="620"/>
      <c r="H17" s="620"/>
    </row>
    <row r="18" spans="2:8" ht="21.95" customHeight="1" thickBot="1">
      <c r="B18" s="734"/>
      <c r="C18" s="734"/>
      <c r="D18" s="734"/>
      <c r="E18" s="734"/>
      <c r="F18" s="620"/>
      <c r="G18" s="620"/>
      <c r="H18" s="620"/>
    </row>
    <row r="19" spans="2:8" ht="14.45" customHeight="1" thickBot="1">
      <c r="B19" s="463" t="s">
        <v>754</v>
      </c>
      <c r="C19" s="464"/>
      <c r="D19" s="464"/>
      <c r="E19" s="465"/>
      <c r="F19" s="620"/>
      <c r="G19" s="620"/>
      <c r="H19" s="620"/>
    </row>
    <row r="20" spans="2:8" ht="12" customHeight="1" thickBot="1">
      <c r="B20" s="735"/>
      <c r="C20" s="735"/>
      <c r="D20" s="735"/>
      <c r="E20" s="735"/>
      <c r="F20" s="620"/>
      <c r="G20" s="620"/>
      <c r="H20" s="620"/>
    </row>
    <row r="21" spans="2:8" ht="40.15" customHeight="1">
      <c r="B21" s="719" t="s">
        <v>755</v>
      </c>
      <c r="C21" s="736" t="str">
        <f>C8</f>
        <v>Semana 52
21-27/12
2020</v>
      </c>
      <c r="D21" s="737" t="str">
        <f>D8</f>
        <v>Semana 53
28/12/20-
03/01/21</v>
      </c>
      <c r="E21" s="720" t="s">
        <v>334</v>
      </c>
      <c r="F21" s="620"/>
      <c r="G21" s="620"/>
      <c r="H21" s="620"/>
    </row>
    <row r="22" spans="2:8" ht="12.75" customHeight="1">
      <c r="B22" s="721" t="s">
        <v>756</v>
      </c>
      <c r="C22" s="722">
        <v>365.71</v>
      </c>
      <c r="D22" s="722">
        <v>383.57</v>
      </c>
      <c r="E22" s="723">
        <f t="shared" ref="E22:E23" si="1">D22-C22</f>
        <v>17.860000000000014</v>
      </c>
      <c r="F22" s="620"/>
      <c r="G22" s="620"/>
      <c r="H22" s="620"/>
    </row>
    <row r="23" spans="2:8">
      <c r="B23" s="721" t="s">
        <v>757</v>
      </c>
      <c r="C23" s="722">
        <v>470.71</v>
      </c>
      <c r="D23" s="722">
        <v>505</v>
      </c>
      <c r="E23" s="723">
        <f t="shared" si="1"/>
        <v>34.29000000000002</v>
      </c>
    </row>
    <row r="24" spans="2:8" ht="32.1" customHeight="1">
      <c r="B24" s="724" t="s">
        <v>750</v>
      </c>
      <c r="C24" s="738"/>
      <c r="D24" s="738"/>
      <c r="E24" s="739"/>
    </row>
    <row r="25" spans="2:8" ht="14.25" customHeight="1">
      <c r="B25" s="721" t="s">
        <v>758</v>
      </c>
      <c r="C25" s="722">
        <v>211.34</v>
      </c>
      <c r="D25" s="722">
        <v>231.45</v>
      </c>
      <c r="E25" s="723">
        <f>D25-C25</f>
        <v>20.109999999999985</v>
      </c>
    </row>
    <row r="26" spans="2:8" ht="32.1" customHeight="1">
      <c r="B26" s="724" t="s">
        <v>759</v>
      </c>
      <c r="C26" s="738"/>
      <c r="D26" s="738"/>
      <c r="E26" s="740"/>
    </row>
    <row r="27" spans="2:8" ht="14.25" customHeight="1">
      <c r="B27" s="721" t="s">
        <v>760</v>
      </c>
      <c r="C27" s="722">
        <v>169.56</v>
      </c>
      <c r="D27" s="722">
        <v>169.56</v>
      </c>
      <c r="E27" s="723">
        <f>D27-C27</f>
        <v>0</v>
      </c>
    </row>
    <row r="28" spans="2:8" ht="32.1" customHeight="1">
      <c r="B28" s="724" t="s">
        <v>761</v>
      </c>
      <c r="C28" s="741"/>
      <c r="D28" s="741"/>
      <c r="E28" s="739"/>
    </row>
    <row r="29" spans="2:8">
      <c r="B29" s="721" t="s">
        <v>762</v>
      </c>
      <c r="C29" s="742" t="s">
        <v>477</v>
      </c>
      <c r="D29" s="742" t="s">
        <v>477</v>
      </c>
      <c r="E29" s="743" t="s">
        <v>477</v>
      </c>
    </row>
    <row r="30" spans="2:8" ht="27.75" customHeight="1">
      <c r="B30" s="724" t="s">
        <v>763</v>
      </c>
      <c r="C30" s="741"/>
      <c r="D30" s="741"/>
      <c r="E30" s="739"/>
    </row>
    <row r="31" spans="2:8">
      <c r="B31" s="721" t="s">
        <v>764</v>
      </c>
      <c r="C31" s="722">
        <v>147.91</v>
      </c>
      <c r="D31" s="722">
        <v>148.49</v>
      </c>
      <c r="E31" s="723">
        <f t="shared" ref="E31:E33" si="2">D31-C31</f>
        <v>0.58000000000001251</v>
      </c>
    </row>
    <row r="32" spans="2:8">
      <c r="B32" s="721" t="s">
        <v>765</v>
      </c>
      <c r="C32" s="722">
        <v>151.13</v>
      </c>
      <c r="D32" s="722">
        <v>151.72</v>
      </c>
      <c r="E32" s="723">
        <f t="shared" si="2"/>
        <v>0.59000000000000341</v>
      </c>
    </row>
    <row r="33" spans="2:5">
      <c r="B33" s="721" t="s">
        <v>766</v>
      </c>
      <c r="C33" s="722">
        <v>220.23</v>
      </c>
      <c r="D33" s="722">
        <v>220.773</v>
      </c>
      <c r="E33" s="723">
        <f t="shared" si="2"/>
        <v>0.54300000000000637</v>
      </c>
    </row>
    <row r="34" spans="2:5" ht="32.1" customHeight="1">
      <c r="B34" s="724" t="s">
        <v>767</v>
      </c>
      <c r="C34" s="738"/>
      <c r="D34" s="738"/>
      <c r="E34" s="740"/>
    </row>
    <row r="35" spans="2:5" ht="16.5" customHeight="1">
      <c r="B35" s="721" t="s">
        <v>768</v>
      </c>
      <c r="C35" s="722">
        <v>78.260000000000005</v>
      </c>
      <c r="D35" s="722">
        <v>78.260000000000005</v>
      </c>
      <c r="E35" s="723">
        <f>D35-C35</f>
        <v>0</v>
      </c>
    </row>
    <row r="36" spans="2:5" ht="23.25" customHeight="1">
      <c r="B36" s="724" t="s">
        <v>769</v>
      </c>
      <c r="C36" s="738"/>
      <c r="D36" s="738"/>
      <c r="E36" s="740"/>
    </row>
    <row r="37" spans="2:5" ht="13.5" customHeight="1">
      <c r="B37" s="721" t="s">
        <v>770</v>
      </c>
      <c r="C37" s="722">
        <v>194.75</v>
      </c>
      <c r="D37" s="722">
        <v>194.75</v>
      </c>
      <c r="E37" s="723">
        <f>D37-C37</f>
        <v>0</v>
      </c>
    </row>
    <row r="38" spans="2:5" ht="32.1" customHeight="1">
      <c r="B38" s="724" t="s">
        <v>771</v>
      </c>
      <c r="C38" s="738"/>
      <c r="D38" s="738"/>
      <c r="E38" s="739"/>
    </row>
    <row r="39" spans="2:5" ht="16.5" customHeight="1" thickBot="1">
      <c r="B39" s="730" t="s">
        <v>772</v>
      </c>
      <c r="C39" s="731">
        <v>69.56</v>
      </c>
      <c r="D39" s="731">
        <v>69.56</v>
      </c>
      <c r="E39" s="732">
        <f>D39-C39</f>
        <v>0</v>
      </c>
    </row>
    <row r="40" spans="2:5">
      <c r="B40" s="253" t="s">
        <v>773</v>
      </c>
    </row>
    <row r="41" spans="2:5">
      <c r="C41" s="297"/>
      <c r="D41" s="297"/>
      <c r="E41" s="297"/>
    </row>
    <row r="42" spans="2:5" ht="13.15" customHeight="1" thickBot="1">
      <c r="B42" s="297"/>
      <c r="C42" s="297"/>
      <c r="D42" s="297"/>
      <c r="E42" s="297"/>
    </row>
    <row r="43" spans="2:5">
      <c r="B43" s="744"/>
      <c r="C43" s="590"/>
      <c r="D43" s="590"/>
      <c r="E43" s="745"/>
    </row>
    <row r="44" spans="2:5">
      <c r="B44" s="613"/>
      <c r="E44" s="746"/>
    </row>
    <row r="45" spans="2:5" ht="12.75" customHeight="1">
      <c r="B45" s="747" t="s">
        <v>774</v>
      </c>
      <c r="C45" s="748"/>
      <c r="D45" s="748"/>
      <c r="E45" s="749"/>
    </row>
    <row r="46" spans="2:5" ht="18" customHeight="1">
      <c r="B46" s="747"/>
      <c r="C46" s="748"/>
      <c r="D46" s="748"/>
      <c r="E46" s="749"/>
    </row>
    <row r="47" spans="2:5">
      <c r="B47" s="613"/>
      <c r="E47" s="746"/>
    </row>
    <row r="48" spans="2:5" ht="14.25">
      <c r="B48" s="750" t="s">
        <v>775</v>
      </c>
      <c r="C48" s="751"/>
      <c r="D48" s="751"/>
      <c r="E48" s="752"/>
    </row>
    <row r="49" spans="2:5">
      <c r="B49" s="613"/>
      <c r="E49" s="746"/>
    </row>
    <row r="50" spans="2:5">
      <c r="B50" s="613"/>
      <c r="E50" s="746"/>
    </row>
    <row r="51" spans="2:5" ht="12" thickBot="1">
      <c r="B51" s="753"/>
      <c r="C51" s="608"/>
      <c r="D51" s="608"/>
      <c r="E51" s="754"/>
    </row>
    <row r="54" spans="2:5">
      <c r="E54" s="180" t="s">
        <v>110</v>
      </c>
    </row>
  </sheetData>
  <mergeCells count="8">
    <mergeCell ref="B45:E46"/>
    <mergeCell ref="B48:E48"/>
    <mergeCell ref="B4:E4"/>
    <mergeCell ref="B5:E5"/>
    <mergeCell ref="B6:E6"/>
    <mergeCell ref="B17:E17"/>
    <mergeCell ref="B19:E19"/>
    <mergeCell ref="B20:E20"/>
  </mergeCells>
  <hyperlinks>
    <hyperlink ref="B48" r:id="rId1"/>
  </hyperlink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90" firstPageNumber="0" fitToHeight="0" orientation="portrait" r:id="rId2"/>
  <headerFooter scaleWithDoc="0" alignWithMargins="0">
    <oddHeader>&amp;R&amp;"Verdana,Normal"&amp;8 21</oddHeader>
    <oddFooter>&amp;R&amp;"Verdana,Cursiva"&amp;8SG. Análisis, Coordinación y Estadística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M86"/>
  <sheetViews>
    <sheetView showGridLines="0" topLeftCell="A55" zoomScale="85" zoomScaleNormal="85" zoomScaleSheetLayoutView="90" workbookViewId="0">
      <selection activeCell="J68" sqref="J68"/>
    </sheetView>
  </sheetViews>
  <sheetFormatPr baseColWidth="10" defaultColWidth="11.5703125" defaultRowHeight="14.25"/>
  <cols>
    <col min="1" max="1" width="3.140625" style="1" customWidth="1"/>
    <col min="2" max="2" width="9.28515625" style="1" customWidth="1"/>
    <col min="3" max="3" width="58.85546875" style="1" customWidth="1"/>
    <col min="4" max="4" width="18.42578125" style="1" customWidth="1"/>
    <col min="5" max="5" width="18.5703125" style="1" customWidth="1"/>
    <col min="6" max="6" width="19.28515625" style="1" customWidth="1"/>
    <col min="7" max="7" width="19.140625" style="1" customWidth="1"/>
    <col min="8" max="8" width="7.85546875" style="1" customWidth="1"/>
    <col min="9" max="9" width="10.5703125" style="1" customWidth="1"/>
    <col min="10" max="16384" width="11.5703125" style="1"/>
  </cols>
  <sheetData>
    <row r="1" spans="2:10" ht="10.15" customHeight="1"/>
    <row r="2" spans="2:10" ht="15" customHeight="1">
      <c r="B2" s="2" t="s">
        <v>0</v>
      </c>
      <c r="C2" s="2"/>
      <c r="D2" s="2"/>
      <c r="E2" s="2"/>
      <c r="F2" s="2"/>
      <c r="G2" s="3"/>
    </row>
    <row r="3" spans="2:10" ht="3" customHeight="1">
      <c r="B3" s="4"/>
      <c r="C3" s="4"/>
      <c r="D3" s="4"/>
      <c r="E3" s="4"/>
      <c r="F3" s="4"/>
      <c r="G3" s="3"/>
    </row>
    <row r="4" spans="2:10" ht="15" customHeight="1">
      <c r="B4" s="5" t="s">
        <v>1</v>
      </c>
      <c r="C4" s="5"/>
      <c r="D4" s="5"/>
      <c r="E4" s="5"/>
      <c r="F4" s="5"/>
      <c r="G4" s="5"/>
    </row>
    <row r="5" spans="2:10" ht="5.25" customHeight="1" thickBot="1">
      <c r="B5" s="6"/>
      <c r="C5" s="6"/>
      <c r="D5" s="6"/>
      <c r="E5" s="6"/>
      <c r="F5" s="6"/>
      <c r="G5" s="6"/>
    </row>
    <row r="6" spans="2:10" ht="18.600000000000001" customHeight="1" thickBot="1">
      <c r="B6" s="7" t="s">
        <v>2</v>
      </c>
      <c r="C6" s="8"/>
      <c r="D6" s="8"/>
      <c r="E6" s="8"/>
      <c r="F6" s="8"/>
      <c r="G6" s="9"/>
    </row>
    <row r="7" spans="2:10" ht="15" customHeight="1">
      <c r="B7" s="10"/>
      <c r="C7" s="11" t="s">
        <v>3</v>
      </c>
      <c r="D7" s="12" t="s">
        <v>4</v>
      </c>
      <c r="E7" s="12" t="s">
        <v>5</v>
      </c>
      <c r="F7" s="13" t="s">
        <v>6</v>
      </c>
      <c r="G7" s="14" t="s">
        <v>7</v>
      </c>
    </row>
    <row r="8" spans="2:10" ht="15" customHeight="1">
      <c r="B8" s="15"/>
      <c r="C8" s="16" t="s">
        <v>8</v>
      </c>
      <c r="D8" s="17" t="s">
        <v>9</v>
      </c>
      <c r="E8" s="17" t="s">
        <v>10</v>
      </c>
      <c r="F8" s="18"/>
      <c r="G8" s="19"/>
      <c r="J8" s="20"/>
    </row>
    <row r="9" spans="2:10" ht="15" customHeight="1" thickBot="1">
      <c r="B9" s="15"/>
      <c r="C9" s="16"/>
      <c r="D9" s="21">
        <v>2020</v>
      </c>
      <c r="E9" s="22">
        <v>44199</v>
      </c>
      <c r="F9" s="23" t="s">
        <v>11</v>
      </c>
      <c r="G9" s="24" t="s">
        <v>12</v>
      </c>
    </row>
    <row r="10" spans="2:10" ht="15.6" customHeight="1" thickBot="1">
      <c r="B10" s="25"/>
      <c r="C10" s="26" t="s">
        <v>13</v>
      </c>
      <c r="D10" s="27"/>
      <c r="E10" s="27"/>
      <c r="F10" s="28"/>
      <c r="G10" s="29"/>
    </row>
    <row r="11" spans="2:10" ht="15.6" customHeight="1">
      <c r="B11" s="30" t="s">
        <v>14</v>
      </c>
      <c r="C11" s="31" t="s">
        <v>15</v>
      </c>
      <c r="D11" s="32">
        <v>204.22</v>
      </c>
      <c r="E11" s="32" t="s">
        <v>16</v>
      </c>
      <c r="F11" s="33">
        <f t="shared" ref="F11:F21" si="0">E11-D11</f>
        <v>0.14000000000001478</v>
      </c>
      <c r="G11" s="34">
        <f t="shared" ref="G11:G21" si="1">(E11*100/D11)-100</f>
        <v>6.8553520712953286E-2</v>
      </c>
    </row>
    <row r="12" spans="2:10" ht="15.6" customHeight="1">
      <c r="B12" s="35" t="s">
        <v>14</v>
      </c>
      <c r="C12" s="36" t="s">
        <v>17</v>
      </c>
      <c r="D12" s="37">
        <v>274.13</v>
      </c>
      <c r="E12" s="37" t="s">
        <v>18</v>
      </c>
      <c r="F12" s="33">
        <f t="shared" si="0"/>
        <v>0</v>
      </c>
      <c r="G12" s="38">
        <f t="shared" si="1"/>
        <v>0</v>
      </c>
    </row>
    <row r="13" spans="2:10" ht="15.6" customHeight="1">
      <c r="B13" s="35" t="s">
        <v>14</v>
      </c>
      <c r="C13" s="36" t="s">
        <v>19</v>
      </c>
      <c r="D13" s="37">
        <v>177.8</v>
      </c>
      <c r="E13" s="37" t="s">
        <v>20</v>
      </c>
      <c r="F13" s="33">
        <f t="shared" si="0"/>
        <v>-1.0000000000019327E-2</v>
      </c>
      <c r="G13" s="38">
        <f t="shared" si="1"/>
        <v>-5.6242969628925721E-3</v>
      </c>
    </row>
    <row r="14" spans="2:10" ht="15.6" customHeight="1">
      <c r="B14" s="35" t="s">
        <v>14</v>
      </c>
      <c r="C14" s="36" t="s">
        <v>21</v>
      </c>
      <c r="D14" s="37">
        <v>184.81</v>
      </c>
      <c r="E14" s="37" t="s">
        <v>22</v>
      </c>
      <c r="F14" s="33">
        <f t="shared" si="0"/>
        <v>0.19999999999998863</v>
      </c>
      <c r="G14" s="38">
        <f t="shared" si="1"/>
        <v>0.10821925220496098</v>
      </c>
    </row>
    <row r="15" spans="2:10" ht="15.6" customHeight="1">
      <c r="B15" s="35" t="s">
        <v>14</v>
      </c>
      <c r="C15" s="36" t="s">
        <v>23</v>
      </c>
      <c r="D15" s="37">
        <v>206.25</v>
      </c>
      <c r="E15" s="37" t="s">
        <v>24</v>
      </c>
      <c r="F15" s="33">
        <f t="shared" si="0"/>
        <v>-3.9999999999992042E-2</v>
      </c>
      <c r="G15" s="38">
        <f t="shared" si="1"/>
        <v>-1.9393939393935966E-2</v>
      </c>
    </row>
    <row r="16" spans="2:10" ht="15.6" customHeight="1">
      <c r="B16" s="39" t="s">
        <v>25</v>
      </c>
      <c r="C16" s="36" t="s">
        <v>26</v>
      </c>
      <c r="D16" s="37">
        <v>325.33</v>
      </c>
      <c r="E16" s="37">
        <v>325.32</v>
      </c>
      <c r="F16" s="33">
        <f t="shared" si="0"/>
        <v>-9.9999999999909051E-3</v>
      </c>
      <c r="G16" s="38">
        <f t="shared" si="1"/>
        <v>-3.073801985664204E-3</v>
      </c>
    </row>
    <row r="17" spans="2:7" ht="15.6" customHeight="1">
      <c r="B17" s="39" t="s">
        <v>25</v>
      </c>
      <c r="C17" s="36" t="s">
        <v>27</v>
      </c>
      <c r="D17" s="37">
        <v>309.75</v>
      </c>
      <c r="E17" s="37">
        <v>309.75</v>
      </c>
      <c r="F17" s="33">
        <f t="shared" si="0"/>
        <v>0</v>
      </c>
      <c r="G17" s="38">
        <f t="shared" si="1"/>
        <v>0</v>
      </c>
    </row>
    <row r="18" spans="2:7" ht="15.6" customHeight="1">
      <c r="B18" s="39" t="s">
        <v>25</v>
      </c>
      <c r="C18" s="36" t="s">
        <v>28</v>
      </c>
      <c r="D18" s="37">
        <v>603.99</v>
      </c>
      <c r="E18" s="37">
        <v>603.99</v>
      </c>
      <c r="F18" s="33">
        <f t="shared" si="0"/>
        <v>0</v>
      </c>
      <c r="G18" s="38">
        <f t="shared" si="1"/>
        <v>0</v>
      </c>
    </row>
    <row r="19" spans="2:7" ht="15.6" customHeight="1">
      <c r="B19" s="39" t="s">
        <v>25</v>
      </c>
      <c r="C19" s="36" t="s">
        <v>29</v>
      </c>
      <c r="D19" s="37">
        <v>577.78</v>
      </c>
      <c r="E19" s="37">
        <v>577.78</v>
      </c>
      <c r="F19" s="33">
        <f t="shared" si="0"/>
        <v>0</v>
      </c>
      <c r="G19" s="38">
        <f t="shared" si="1"/>
        <v>0</v>
      </c>
    </row>
    <row r="20" spans="2:7" ht="15.6" customHeight="1">
      <c r="B20" s="39" t="s">
        <v>25</v>
      </c>
      <c r="C20" s="36" t="s">
        <v>30</v>
      </c>
      <c r="D20" s="37">
        <v>645.65</v>
      </c>
      <c r="E20" s="37">
        <v>645.65</v>
      </c>
      <c r="F20" s="33">
        <f t="shared" si="0"/>
        <v>0</v>
      </c>
      <c r="G20" s="38">
        <f t="shared" si="1"/>
        <v>0</v>
      </c>
    </row>
    <row r="21" spans="2:7" ht="15.6" customHeight="1" thickBot="1">
      <c r="B21" s="39" t="s">
        <v>25</v>
      </c>
      <c r="C21" s="36" t="s">
        <v>31</v>
      </c>
      <c r="D21" s="37">
        <v>305.87</v>
      </c>
      <c r="E21" s="37">
        <v>305.87</v>
      </c>
      <c r="F21" s="33">
        <f t="shared" si="0"/>
        <v>0</v>
      </c>
      <c r="G21" s="38">
        <f t="shared" si="1"/>
        <v>0</v>
      </c>
    </row>
    <row r="22" spans="2:7" ht="15.6" customHeight="1" thickBot="1">
      <c r="B22" s="25"/>
      <c r="C22" s="40" t="s">
        <v>32</v>
      </c>
      <c r="D22" s="41"/>
      <c r="E22" s="41"/>
      <c r="F22" s="28"/>
      <c r="G22" s="42"/>
    </row>
    <row r="23" spans="2:7" ht="15.6" customHeight="1">
      <c r="B23" s="35" t="s">
        <v>14</v>
      </c>
      <c r="C23" s="43" t="s">
        <v>33</v>
      </c>
      <c r="D23" s="44">
        <v>167.71</v>
      </c>
      <c r="E23" s="44">
        <v>167.71</v>
      </c>
      <c r="F23" s="33">
        <f>E23-D23</f>
        <v>0</v>
      </c>
      <c r="G23" s="45">
        <f>(E23*100/D23)-100</f>
        <v>0</v>
      </c>
    </row>
    <row r="24" spans="2:7" ht="15.6" customHeight="1">
      <c r="B24" s="35" t="s">
        <v>34</v>
      </c>
      <c r="C24" s="46" t="s">
        <v>35</v>
      </c>
      <c r="D24" s="44">
        <v>371.79</v>
      </c>
      <c r="E24" s="44">
        <v>374.88</v>
      </c>
      <c r="F24" s="33">
        <f>E24-D24</f>
        <v>3.089999999999975</v>
      </c>
      <c r="G24" s="45">
        <f>(E24*100/D24)-100</f>
        <v>0.83111433873961005</v>
      </c>
    </row>
    <row r="25" spans="2:7" ht="15.6" customHeight="1">
      <c r="B25" s="35" t="s">
        <v>34</v>
      </c>
      <c r="C25" s="46" t="s">
        <v>36</v>
      </c>
      <c r="D25" s="44">
        <v>384.57</v>
      </c>
      <c r="E25" s="44">
        <v>384</v>
      </c>
      <c r="F25" s="33">
        <f>E25-D25</f>
        <v>-0.56999999999999318</v>
      </c>
      <c r="G25" s="45">
        <f>(E25*100/D25)-100</f>
        <v>-0.14821748966377868</v>
      </c>
    </row>
    <row r="26" spans="2:7" ht="15.6" customHeight="1">
      <c r="B26" s="39" t="s">
        <v>25</v>
      </c>
      <c r="C26" s="46" t="s">
        <v>37</v>
      </c>
      <c r="D26" s="44">
        <v>319.31</v>
      </c>
      <c r="E26" s="44">
        <v>319.31</v>
      </c>
      <c r="F26" s="33">
        <f>E26-D26</f>
        <v>0</v>
      </c>
      <c r="G26" s="45">
        <f>(E26*100/D26)-100</f>
        <v>0</v>
      </c>
    </row>
    <row r="27" spans="2:7" ht="15.6" customHeight="1" thickBot="1">
      <c r="B27" s="39" t="s">
        <v>25</v>
      </c>
      <c r="C27" s="47" t="s">
        <v>38</v>
      </c>
      <c r="D27" s="37">
        <v>239.47</v>
      </c>
      <c r="E27" s="37">
        <v>239.47</v>
      </c>
      <c r="F27" s="33">
        <f>E27-D27</f>
        <v>0</v>
      </c>
      <c r="G27" s="45">
        <f>(E27*100/D27)-100</f>
        <v>0</v>
      </c>
    </row>
    <row r="28" spans="2:7" ht="15.6" customHeight="1" thickBot="1">
      <c r="B28" s="48"/>
      <c r="C28" s="49" t="s">
        <v>39</v>
      </c>
      <c r="D28" s="50"/>
      <c r="E28" s="50"/>
      <c r="F28" s="51"/>
      <c r="G28" s="52"/>
    </row>
    <row r="29" spans="2:7" ht="15.6" customHeight="1">
      <c r="B29" s="30" t="s">
        <v>40</v>
      </c>
      <c r="C29" s="53" t="s">
        <v>41</v>
      </c>
      <c r="D29" s="54">
        <v>26.38</v>
      </c>
      <c r="E29" s="54" t="s">
        <v>42</v>
      </c>
      <c r="F29" s="55">
        <f>E29-D29</f>
        <v>0.16000000000000014</v>
      </c>
      <c r="G29" s="56">
        <f>(E29*100/D29)-100</f>
        <v>0.60652009097802306</v>
      </c>
    </row>
    <row r="30" spans="2:7" ht="15.6" customHeight="1">
      <c r="B30" s="35" t="s">
        <v>40</v>
      </c>
      <c r="C30" s="57" t="s">
        <v>43</v>
      </c>
      <c r="D30" s="54">
        <v>38.340000000000003</v>
      </c>
      <c r="E30" s="54">
        <v>36.880000000000003</v>
      </c>
      <c r="F30" s="58">
        <f>E30-D30</f>
        <v>-1.4600000000000009</v>
      </c>
      <c r="G30" s="45">
        <f>(E30*100/D30)-100</f>
        <v>-3.8080333854981774</v>
      </c>
    </row>
    <row r="31" spans="2:7" ht="15.6" customHeight="1">
      <c r="B31" s="59" t="s">
        <v>40</v>
      </c>
      <c r="C31" s="60" t="s">
        <v>44</v>
      </c>
      <c r="D31" s="61">
        <v>150.1</v>
      </c>
      <c r="E31" s="61">
        <v>150.1</v>
      </c>
      <c r="F31" s="54">
        <v>0</v>
      </c>
      <c r="G31" s="62">
        <v>0</v>
      </c>
    </row>
    <row r="32" spans="2:7" ht="15.6" customHeight="1" thickBot="1">
      <c r="B32" s="63" t="s">
        <v>40</v>
      </c>
      <c r="C32" s="64" t="s">
        <v>45</v>
      </c>
      <c r="D32" s="65">
        <v>133.29</v>
      </c>
      <c r="E32" s="65">
        <v>133.29</v>
      </c>
      <c r="F32" s="54">
        <v>0</v>
      </c>
      <c r="G32" s="38">
        <v>0</v>
      </c>
    </row>
    <row r="33" spans="2:13" ht="15.6" customHeight="1" thickBot="1">
      <c r="B33" s="66"/>
      <c r="C33" s="67" t="s">
        <v>46</v>
      </c>
      <c r="D33" s="68"/>
      <c r="E33" s="68"/>
      <c r="F33" s="51"/>
      <c r="G33" s="69"/>
    </row>
    <row r="34" spans="2:13" s="71" customFormat="1" ht="15.6" customHeight="1">
      <c r="B34" s="70" t="s">
        <v>47</v>
      </c>
      <c r="C34" s="53" t="s">
        <v>48</v>
      </c>
      <c r="D34" s="32">
        <v>252.05</v>
      </c>
      <c r="E34" s="32">
        <v>249.8</v>
      </c>
      <c r="F34" s="33">
        <f t="shared" ref="F34:F40" si="2">E34-D34</f>
        <v>-2.25</v>
      </c>
      <c r="G34" s="56">
        <f t="shared" ref="G34:G40" si="3">(E34*100/D34)-100</f>
        <v>-0.89268002380480027</v>
      </c>
      <c r="I34" s="1"/>
      <c r="J34" s="1"/>
      <c r="K34" s="1"/>
      <c r="L34" s="1"/>
      <c r="M34" s="1"/>
    </row>
    <row r="35" spans="2:13" ht="15.6" customHeight="1">
      <c r="B35" s="39" t="s">
        <v>47</v>
      </c>
      <c r="C35" s="57" t="s">
        <v>49</v>
      </c>
      <c r="D35" s="37">
        <v>200.25</v>
      </c>
      <c r="E35" s="37">
        <v>200.61</v>
      </c>
      <c r="F35" s="33">
        <f t="shared" si="2"/>
        <v>0.36000000000001364</v>
      </c>
      <c r="G35" s="45">
        <f t="shared" si="3"/>
        <v>0.1797752808988804</v>
      </c>
    </row>
    <row r="36" spans="2:13" ht="15.6" customHeight="1">
      <c r="B36" s="39" t="s">
        <v>47</v>
      </c>
      <c r="C36" s="57" t="s">
        <v>50</v>
      </c>
      <c r="D36" s="37">
        <v>192.29</v>
      </c>
      <c r="E36" s="37">
        <v>192.24</v>
      </c>
      <c r="F36" s="33">
        <f t="shared" si="2"/>
        <v>-4.9999999999982947E-2</v>
      </c>
      <c r="G36" s="38">
        <f t="shared" si="3"/>
        <v>-2.6002392220078718E-2</v>
      </c>
    </row>
    <row r="37" spans="2:13" ht="15.6" customHeight="1">
      <c r="B37" s="39" t="s">
        <v>51</v>
      </c>
      <c r="C37" s="57" t="s">
        <v>52</v>
      </c>
      <c r="D37" s="37">
        <v>193.88</v>
      </c>
      <c r="E37" s="37">
        <v>193.88</v>
      </c>
      <c r="F37" s="33">
        <f t="shared" si="2"/>
        <v>0</v>
      </c>
      <c r="G37" s="38">
        <f t="shared" si="3"/>
        <v>0</v>
      </c>
    </row>
    <row r="38" spans="2:13" ht="15.6" customHeight="1">
      <c r="B38" s="39" t="s">
        <v>53</v>
      </c>
      <c r="C38" s="57" t="s">
        <v>54</v>
      </c>
      <c r="D38" s="37">
        <v>65.790000000000006</v>
      </c>
      <c r="E38" s="37">
        <v>65.790000000000006</v>
      </c>
      <c r="F38" s="33">
        <f t="shared" si="2"/>
        <v>0</v>
      </c>
      <c r="G38" s="38">
        <f t="shared" si="3"/>
        <v>0</v>
      </c>
    </row>
    <row r="39" spans="2:13" ht="15.6" customHeight="1">
      <c r="B39" s="39" t="s">
        <v>53</v>
      </c>
      <c r="C39" s="57" t="s">
        <v>55</v>
      </c>
      <c r="D39" s="37">
        <v>98.57</v>
      </c>
      <c r="E39" s="37">
        <v>98.57</v>
      </c>
      <c r="F39" s="33">
        <f t="shared" si="2"/>
        <v>0</v>
      </c>
      <c r="G39" s="38">
        <f t="shared" si="3"/>
        <v>0</v>
      </c>
    </row>
    <row r="40" spans="2:13" ht="15.6" customHeight="1" thickBot="1">
      <c r="B40" s="72" t="s">
        <v>51</v>
      </c>
      <c r="C40" s="73" t="s">
        <v>56</v>
      </c>
      <c r="D40" s="74">
        <v>92.64</v>
      </c>
      <c r="E40" s="74">
        <v>92.64</v>
      </c>
      <c r="F40" s="75">
        <f t="shared" si="2"/>
        <v>0</v>
      </c>
      <c r="G40" s="76">
        <f t="shared" si="3"/>
        <v>0</v>
      </c>
    </row>
    <row r="41" spans="2:13" ht="15.6" customHeight="1" thickBot="1">
      <c r="B41" s="48"/>
      <c r="C41" s="77" t="s">
        <v>57</v>
      </c>
      <c r="D41" s="50"/>
      <c r="E41" s="50"/>
      <c r="F41" s="51"/>
      <c r="G41" s="52"/>
    </row>
    <row r="42" spans="2:13" ht="15.6" customHeight="1">
      <c r="B42" s="78" t="s">
        <v>58</v>
      </c>
      <c r="C42" s="79" t="s">
        <v>59</v>
      </c>
      <c r="D42" s="80">
        <v>73.02</v>
      </c>
      <c r="E42" s="80">
        <v>73.02</v>
      </c>
      <c r="F42" s="81">
        <f t="shared" ref="F42:F45" si="4">E42-D42</f>
        <v>0</v>
      </c>
      <c r="G42" s="82">
        <f t="shared" ref="G42:G45" si="5">(E42*100/D42)-100</f>
        <v>0</v>
      </c>
    </row>
    <row r="43" spans="2:13" ht="15.6" customHeight="1">
      <c r="B43" s="83" t="s">
        <v>58</v>
      </c>
      <c r="C43" s="84" t="s">
        <v>60</v>
      </c>
      <c r="D43" s="85">
        <v>100</v>
      </c>
      <c r="E43" s="85">
        <v>100</v>
      </c>
      <c r="F43" s="86">
        <f t="shared" si="4"/>
        <v>0</v>
      </c>
      <c r="G43" s="87">
        <f t="shared" si="5"/>
        <v>0</v>
      </c>
    </row>
    <row r="44" spans="2:13" ht="15.6" customHeight="1">
      <c r="B44" s="83" t="s">
        <v>58</v>
      </c>
      <c r="C44" s="84" t="s">
        <v>61</v>
      </c>
      <c r="D44" s="85">
        <v>61</v>
      </c>
      <c r="E44" s="85">
        <v>61</v>
      </c>
      <c r="F44" s="86">
        <f t="shared" si="4"/>
        <v>0</v>
      </c>
      <c r="G44" s="87">
        <f t="shared" si="5"/>
        <v>0</v>
      </c>
    </row>
    <row r="45" spans="2:13" ht="15.6" customHeight="1" thickBot="1">
      <c r="B45" s="88" t="s">
        <v>58</v>
      </c>
      <c r="C45" s="64" t="s">
        <v>62</v>
      </c>
      <c r="D45" s="89">
        <v>85.15</v>
      </c>
      <c r="E45" s="89">
        <v>85.15</v>
      </c>
      <c r="F45" s="90">
        <f t="shared" si="4"/>
        <v>0</v>
      </c>
      <c r="G45" s="91">
        <f t="shared" si="5"/>
        <v>0</v>
      </c>
    </row>
    <row r="46" spans="2:13" ht="15" customHeight="1">
      <c r="B46" s="92" t="s">
        <v>63</v>
      </c>
      <c r="C46" s="93"/>
      <c r="F46" s="93"/>
      <c r="G46" s="93"/>
      <c r="L46" s="94"/>
    </row>
    <row r="47" spans="2:13" ht="12" customHeight="1">
      <c r="B47" s="95" t="s">
        <v>64</v>
      </c>
      <c r="C47" s="93"/>
      <c r="D47" s="93"/>
      <c r="E47" s="93"/>
      <c r="F47" s="93"/>
      <c r="G47" s="93"/>
      <c r="L47" s="94"/>
    </row>
    <row r="48" spans="2:13" ht="12" customHeight="1">
      <c r="B48" s="95" t="s">
        <v>65</v>
      </c>
      <c r="C48" s="93"/>
      <c r="D48" s="93"/>
      <c r="E48" s="93"/>
      <c r="F48" s="93"/>
      <c r="G48" s="93"/>
      <c r="L48" s="94"/>
    </row>
    <row r="49" spans="2:12" ht="10.9" customHeight="1">
      <c r="B49" s="96" t="s">
        <v>66</v>
      </c>
      <c r="C49" s="97"/>
      <c r="D49" s="98"/>
      <c r="E49" s="98"/>
      <c r="F49" s="93"/>
      <c r="L49" s="94"/>
    </row>
    <row r="50" spans="2:12" ht="11.45" customHeight="1">
      <c r="B50" s="96" t="s">
        <v>67</v>
      </c>
      <c r="C50" s="93"/>
      <c r="D50" s="98"/>
      <c r="E50" s="93"/>
      <c r="F50" s="93"/>
      <c r="L50" s="94"/>
    </row>
    <row r="51" spans="2:12" ht="10.9" customHeight="1">
      <c r="B51" s="96"/>
      <c r="C51" s="93"/>
      <c r="D51" s="98"/>
      <c r="E51" s="93"/>
      <c r="F51" s="93"/>
      <c r="L51" s="94"/>
    </row>
    <row r="52" spans="2:12" ht="16.149999999999999" customHeight="1">
      <c r="B52" s="99"/>
      <c r="G52" s="100"/>
      <c r="L52" s="94"/>
    </row>
    <row r="53" spans="2:12" ht="19.899999999999999" customHeight="1">
      <c r="B53" s="101" t="s">
        <v>68</v>
      </c>
      <c r="C53" s="101"/>
      <c r="D53" s="101"/>
      <c r="E53" s="101"/>
      <c r="F53" s="101"/>
      <c r="G53" s="101"/>
      <c r="L53" s="94"/>
    </row>
    <row r="54" spans="2:12" ht="44.25" customHeight="1">
      <c r="I54" s="102"/>
    </row>
    <row r="55" spans="2:12" ht="18.75" customHeight="1">
      <c r="I55" s="102"/>
    </row>
    <row r="56" spans="2:12" ht="18.75" customHeight="1">
      <c r="I56" s="102"/>
      <c r="L56" s="103"/>
    </row>
    <row r="57" spans="2:12" ht="13.5" customHeight="1">
      <c r="I57" s="102"/>
    </row>
    <row r="58" spans="2:12" ht="15" customHeight="1">
      <c r="B58" s="16"/>
      <c r="C58" s="16"/>
      <c r="D58" s="104"/>
      <c r="E58" s="104"/>
      <c r="F58" s="16"/>
      <c r="G58" s="16"/>
    </row>
    <row r="59" spans="2:12" ht="11.25" customHeight="1">
      <c r="B59" s="16"/>
      <c r="C59" s="16"/>
      <c r="D59" s="16"/>
      <c r="E59" s="16"/>
      <c r="F59" s="16"/>
      <c r="G59" s="16"/>
    </row>
    <row r="60" spans="2:12" ht="13.5" customHeight="1">
      <c r="B60" s="16"/>
      <c r="C60" s="16"/>
      <c r="D60" s="105"/>
      <c r="E60" s="105"/>
      <c r="F60" s="106"/>
      <c r="G60" s="106"/>
      <c r="L60" s="71"/>
    </row>
    <row r="61" spans="2:12" ht="15" customHeight="1">
      <c r="B61" s="107"/>
      <c r="C61" s="108"/>
      <c r="D61" s="109"/>
      <c r="E61" s="109"/>
      <c r="F61" s="110"/>
      <c r="G61" s="109"/>
      <c r="L61" s="71"/>
    </row>
    <row r="62" spans="2:12" ht="15" customHeight="1">
      <c r="B62" s="107"/>
      <c r="C62" s="108"/>
      <c r="D62" s="109"/>
      <c r="E62" s="109"/>
      <c r="F62" s="110"/>
      <c r="G62" s="109"/>
      <c r="L62" s="71"/>
    </row>
    <row r="63" spans="2:12" ht="15" customHeight="1">
      <c r="B63" s="107"/>
      <c r="C63" s="108"/>
      <c r="D63" s="109"/>
      <c r="E63" s="109"/>
      <c r="F63" s="110"/>
      <c r="G63" s="109"/>
      <c r="L63" s="71"/>
    </row>
    <row r="64" spans="2:12" ht="15" customHeight="1">
      <c r="B64" s="107"/>
      <c r="C64" s="108"/>
      <c r="D64" s="109"/>
      <c r="E64" s="109"/>
      <c r="F64" s="110"/>
      <c r="G64" s="111"/>
    </row>
    <row r="65" spans="2:11" ht="15" customHeight="1">
      <c r="B65" s="107"/>
      <c r="C65" s="112"/>
      <c r="D65" s="109"/>
      <c r="E65" s="109"/>
      <c r="F65" s="110"/>
      <c r="G65" s="111"/>
      <c r="I65" s="113"/>
    </row>
    <row r="66" spans="2:11" ht="15" customHeight="1">
      <c r="B66" s="107"/>
      <c r="C66" s="112"/>
      <c r="D66" s="109"/>
      <c r="E66" s="109"/>
      <c r="F66" s="110"/>
      <c r="G66" s="111"/>
      <c r="H66" s="113"/>
      <c r="I66" s="114"/>
    </row>
    <row r="67" spans="2:11" ht="15" customHeight="1">
      <c r="B67" s="115"/>
      <c r="C67" s="112"/>
      <c r="D67" s="109"/>
      <c r="E67" s="109"/>
      <c r="F67" s="110"/>
      <c r="H67" s="113"/>
      <c r="I67" s="114"/>
      <c r="J67" s="20"/>
    </row>
    <row r="68" spans="2:11" ht="15" customHeight="1">
      <c r="B68" s="107"/>
      <c r="C68" s="112"/>
      <c r="D68" s="109"/>
      <c r="E68" s="109"/>
      <c r="F68" s="110"/>
      <c r="G68" s="109"/>
      <c r="H68" s="114"/>
    </row>
    <row r="69" spans="2:11" ht="15" customHeight="1">
      <c r="B69" s="107"/>
      <c r="C69" s="112"/>
      <c r="D69" s="109"/>
      <c r="E69" s="109"/>
      <c r="F69" s="110"/>
      <c r="G69" s="109"/>
      <c r="H69" s="113"/>
    </row>
    <row r="70" spans="2:11" ht="15" customHeight="1">
      <c r="B70" s="107"/>
      <c r="C70" s="112"/>
      <c r="D70" s="109"/>
      <c r="E70" s="109"/>
      <c r="F70" s="110"/>
      <c r="H70" s="114"/>
      <c r="I70" s="114"/>
    </row>
    <row r="71" spans="2:11" ht="15" customHeight="1">
      <c r="B71" s="107"/>
      <c r="C71" s="116"/>
      <c r="D71" s="109"/>
      <c r="E71" s="109"/>
      <c r="F71" s="110"/>
      <c r="I71" s="114"/>
      <c r="K71" s="20"/>
    </row>
    <row r="72" spans="2:11" ht="15" customHeight="1">
      <c r="B72" s="107"/>
      <c r="C72" s="117"/>
      <c r="D72" s="109"/>
      <c r="E72" s="109"/>
      <c r="F72" s="110"/>
    </row>
    <row r="73" spans="2:11" ht="15" customHeight="1">
      <c r="B73" s="107"/>
      <c r="C73" s="117"/>
      <c r="D73" s="109"/>
      <c r="E73" s="109"/>
      <c r="F73" s="110"/>
      <c r="G73" s="109"/>
    </row>
    <row r="74" spans="2:11" ht="15" customHeight="1">
      <c r="B74" s="107"/>
      <c r="C74" s="117"/>
      <c r="D74" s="109"/>
      <c r="E74" s="109"/>
      <c r="F74" s="110"/>
      <c r="G74" s="109"/>
    </row>
    <row r="75" spans="2:11" ht="15" customHeight="1">
      <c r="B75" s="107"/>
      <c r="C75" s="112"/>
      <c r="D75" s="118"/>
      <c r="E75" s="118"/>
      <c r="F75" s="110"/>
      <c r="H75" s="114"/>
    </row>
    <row r="76" spans="2:11" ht="15" customHeight="1">
      <c r="B76" s="107"/>
      <c r="C76" s="119"/>
      <c r="D76" s="109"/>
      <c r="E76" s="109"/>
      <c r="F76" s="110"/>
      <c r="G76" s="109"/>
    </row>
    <row r="77" spans="2:11" ht="15" customHeight="1">
      <c r="B77" s="120"/>
      <c r="C77" s="119"/>
      <c r="D77" s="121"/>
      <c r="E77" s="121"/>
      <c r="F77" s="110"/>
      <c r="G77" s="122"/>
    </row>
    <row r="78" spans="2:11" ht="15" customHeight="1">
      <c r="B78" s="120"/>
      <c r="C78" s="119"/>
      <c r="D78" s="109"/>
      <c r="E78" s="109"/>
      <c r="F78" s="110"/>
      <c r="G78" s="109"/>
    </row>
    <row r="79" spans="2:11" ht="15" customHeight="1">
      <c r="B79" s="120"/>
      <c r="C79" s="119"/>
      <c r="D79" s="123"/>
      <c r="E79" s="123"/>
      <c r="F79" s="123"/>
      <c r="G79" s="123"/>
    </row>
    <row r="80" spans="2:11" ht="12" customHeight="1">
      <c r="B80" s="119"/>
      <c r="C80" s="124"/>
      <c r="D80" s="124"/>
      <c r="E80" s="124"/>
      <c r="F80" s="124"/>
      <c r="G80" s="124"/>
    </row>
    <row r="81" spans="2:8" ht="15" customHeight="1">
      <c r="B81" s="125"/>
      <c r="C81" s="124"/>
      <c r="D81" s="124"/>
      <c r="E81" s="124"/>
      <c r="F81" s="124"/>
      <c r="G81" s="124"/>
    </row>
    <row r="82" spans="2:8" ht="13.5" customHeight="1">
      <c r="B82" s="125"/>
      <c r="C82" s="104"/>
      <c r="D82" s="104"/>
      <c r="E82" s="104"/>
      <c r="F82" s="104"/>
      <c r="G82" s="104"/>
      <c r="H82" s="114"/>
    </row>
    <row r="83" spans="2:8">
      <c r="B83" s="99"/>
    </row>
    <row r="84" spans="2:8" ht="11.25" customHeight="1">
      <c r="B84" s="71"/>
      <c r="C84" s="71"/>
      <c r="D84" s="71"/>
    </row>
    <row r="86" spans="2:8">
      <c r="E86" s="126"/>
    </row>
  </sheetData>
  <mergeCells count="7">
    <mergeCell ref="D79:G79"/>
    <mergeCell ref="B2:F2"/>
    <mergeCell ref="B4:G4"/>
    <mergeCell ref="B6:G6"/>
    <mergeCell ref="F7:F8"/>
    <mergeCell ref="G7:G8"/>
    <mergeCell ref="B53:G53"/>
  </mergeCells>
  <conditionalFormatting sqref="G61:G66 G28 G78 G76 G68:G69 G73:G74">
    <cfRule type="cellIs" dxfId="47" priority="25" stopIfTrue="1" operator="lessThan">
      <formula>0</formula>
    </cfRule>
    <cfRule type="cellIs" dxfId="46" priority="26" stopIfTrue="1" operator="greaterThanOrEqual">
      <formula>0</formula>
    </cfRule>
  </conditionalFormatting>
  <conditionalFormatting sqref="G33">
    <cfRule type="cellIs" dxfId="45" priority="23" stopIfTrue="1" operator="lessThan">
      <formula>0</formula>
    </cfRule>
    <cfRule type="cellIs" dxfId="44" priority="24" stopIfTrue="1" operator="greaterThanOrEqual">
      <formula>0</formula>
    </cfRule>
  </conditionalFormatting>
  <conditionalFormatting sqref="G31:G32">
    <cfRule type="cellIs" dxfId="43" priority="21" stopIfTrue="1" operator="lessThan">
      <formula>0</formula>
    </cfRule>
    <cfRule type="cellIs" dxfId="42" priority="22" stopIfTrue="1" operator="greaterThanOrEqual">
      <formula>0</formula>
    </cfRule>
  </conditionalFormatting>
  <conditionalFormatting sqref="G11:G15 G19:G21">
    <cfRule type="cellIs" dxfId="41" priority="19" stopIfTrue="1" operator="lessThan">
      <formula>0</formula>
    </cfRule>
    <cfRule type="cellIs" dxfId="40" priority="20" stopIfTrue="1" operator="greaterThanOrEqual">
      <formula>0</formula>
    </cfRule>
  </conditionalFormatting>
  <conditionalFormatting sqref="G18">
    <cfRule type="cellIs" dxfId="39" priority="17" stopIfTrue="1" operator="lessThan">
      <formula>0</formula>
    </cfRule>
    <cfRule type="cellIs" dxfId="38" priority="18" stopIfTrue="1" operator="greaterThanOrEqual">
      <formula>0</formula>
    </cfRule>
  </conditionalFormatting>
  <conditionalFormatting sqref="G17">
    <cfRule type="cellIs" dxfId="37" priority="15" stopIfTrue="1" operator="lessThan">
      <formula>0</formula>
    </cfRule>
    <cfRule type="cellIs" dxfId="36" priority="16" stopIfTrue="1" operator="greaterThanOrEqual">
      <formula>0</formula>
    </cfRule>
  </conditionalFormatting>
  <conditionalFormatting sqref="G16">
    <cfRule type="cellIs" dxfId="35" priority="13" stopIfTrue="1" operator="lessThan">
      <formula>0</formula>
    </cfRule>
    <cfRule type="cellIs" dxfId="34" priority="14" stopIfTrue="1" operator="greaterThanOrEqual">
      <formula>0</formula>
    </cfRule>
  </conditionalFormatting>
  <conditionalFormatting sqref="G23:G27">
    <cfRule type="cellIs" dxfId="33" priority="11" stopIfTrue="1" operator="lessThan">
      <formula>0</formula>
    </cfRule>
    <cfRule type="cellIs" dxfId="32" priority="12" stopIfTrue="1" operator="greaterThanOrEqual">
      <formula>0</formula>
    </cfRule>
  </conditionalFormatting>
  <conditionalFormatting sqref="G29">
    <cfRule type="cellIs" dxfId="31" priority="9" stopIfTrue="1" operator="lessThan">
      <formula>0</formula>
    </cfRule>
    <cfRule type="cellIs" dxfId="30" priority="10" stopIfTrue="1" operator="greaterThanOrEqual">
      <formula>0</formula>
    </cfRule>
  </conditionalFormatting>
  <conditionalFormatting sqref="G30">
    <cfRule type="cellIs" dxfId="29" priority="7" stopIfTrue="1" operator="lessThan">
      <formula>0</formula>
    </cfRule>
    <cfRule type="cellIs" dxfId="28" priority="8" stopIfTrue="1" operator="greaterThanOrEqual">
      <formula>0</formula>
    </cfRule>
  </conditionalFormatting>
  <conditionalFormatting sqref="G34:G40 G43:G45">
    <cfRule type="cellIs" dxfId="27" priority="5" stopIfTrue="1" operator="lessThan">
      <formula>0</formula>
    </cfRule>
    <cfRule type="cellIs" dxfId="26" priority="6" stopIfTrue="1" operator="greaterThanOrEqual">
      <formula>0</formula>
    </cfRule>
  </conditionalFormatting>
  <conditionalFormatting sqref="G41">
    <cfRule type="cellIs" dxfId="25" priority="3" stopIfTrue="1" operator="lessThan">
      <formula>0</formula>
    </cfRule>
    <cfRule type="cellIs" dxfId="24" priority="4" stopIfTrue="1" operator="greaterThanOrEqual">
      <formula>0</formula>
    </cfRule>
  </conditionalFormatting>
  <conditionalFormatting sqref="G42">
    <cfRule type="cellIs" dxfId="23" priority="1" stopIfTrue="1" operator="lessThan">
      <formula>0</formula>
    </cfRule>
    <cfRule type="cellIs" dxfId="22" priority="2" stopIfTrue="1" operator="greaterThanOrEqual">
      <formula>0</formula>
    </cfRule>
  </conditionalFormatting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67" fitToHeight="0" orientation="portrait" r:id="rId1"/>
  <headerFooter scaleWithDoc="0" alignWithMargins="0">
    <oddHeader xml:space="preserve">&amp;R&amp;"Verdana,Normal"&amp;8 4
</oddHeader>
    <oddFooter>&amp;R&amp;"Verdana,Cursiva"&amp;8SG. Análisis, Coordinación y Estadística</oddFooter>
  </headerFooter>
  <drawing r:id="rId2"/>
  <legacyDrawing r:id="rId3"/>
  <oleObjects>
    <mc:AlternateContent xmlns:mc="http://schemas.openxmlformats.org/markup-compatibility/2006">
      <mc:Choice Requires="x14">
        <oleObject progId="Word.Document.8" shapeId="4097" r:id="rId4">
          <objectPr defaultSize="0" autoPict="0" r:id="rId5">
            <anchor moveWithCells="1">
              <from>
                <xdr:col>0</xdr:col>
                <xdr:colOff>152400</xdr:colOff>
                <xdr:row>53</xdr:row>
                <xdr:rowOff>323850</xdr:rowOff>
              </from>
              <to>
                <xdr:col>6</xdr:col>
                <xdr:colOff>1200150</xdr:colOff>
                <xdr:row>70</xdr:row>
                <xdr:rowOff>9525</xdr:rowOff>
              </to>
            </anchor>
          </objectPr>
        </oleObject>
      </mc:Choice>
      <mc:Fallback>
        <oleObject progId="Word.Document.8" shapeId="4097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K75"/>
  <sheetViews>
    <sheetView showGridLines="0" topLeftCell="A49" zoomScale="80" zoomScaleNormal="80" zoomScaleSheetLayoutView="100" workbookViewId="0">
      <selection activeCell="E40" sqref="E40:E41"/>
    </sheetView>
  </sheetViews>
  <sheetFormatPr baseColWidth="10" defaultColWidth="11.5703125" defaultRowHeight="12.75"/>
  <cols>
    <col min="1" max="1" width="3.140625" style="96" customWidth="1"/>
    <col min="2" max="2" width="9.28515625" style="96" customWidth="1"/>
    <col min="3" max="3" width="47.42578125" style="96" customWidth="1"/>
    <col min="4" max="7" width="23.7109375" style="96" customWidth="1"/>
    <col min="8" max="8" width="3.140625" style="96" customWidth="1"/>
    <col min="9" max="9" width="10.5703125" style="96" customWidth="1"/>
    <col min="10" max="16384" width="11.5703125" style="96"/>
  </cols>
  <sheetData>
    <row r="1" spans="2:10" ht="14.25" customHeight="1"/>
    <row r="2" spans="2:10" ht="7.5" customHeight="1" thickBot="1">
      <c r="B2" s="127"/>
      <c r="C2" s="127"/>
      <c r="D2" s="127"/>
      <c r="E2" s="127"/>
      <c r="F2" s="127"/>
      <c r="G2" s="127"/>
    </row>
    <row r="3" spans="2:10" ht="21" customHeight="1" thickBot="1">
      <c r="B3" s="7" t="s">
        <v>69</v>
      </c>
      <c r="C3" s="8"/>
      <c r="D3" s="8"/>
      <c r="E3" s="8"/>
      <c r="F3" s="8"/>
      <c r="G3" s="9"/>
    </row>
    <row r="4" spans="2:10" ht="14.25">
      <c r="B4" s="10"/>
      <c r="C4" s="128" t="s">
        <v>3</v>
      </c>
      <c r="D4" s="129"/>
      <c r="E4" s="129"/>
      <c r="F4" s="130" t="s">
        <v>70</v>
      </c>
      <c r="G4" s="131" t="s">
        <v>70</v>
      </c>
    </row>
    <row r="5" spans="2:10" ht="14.25">
      <c r="B5" s="15"/>
      <c r="C5" s="132" t="s">
        <v>8</v>
      </c>
      <c r="D5" s="17" t="s">
        <v>4</v>
      </c>
      <c r="E5" s="17" t="s">
        <v>5</v>
      </c>
      <c r="F5" s="133" t="s">
        <v>71</v>
      </c>
      <c r="G5" s="134" t="s">
        <v>71</v>
      </c>
    </row>
    <row r="6" spans="2:10" ht="15" thickBot="1">
      <c r="B6" s="135"/>
      <c r="C6" s="136"/>
      <c r="D6" s="137" t="s">
        <v>72</v>
      </c>
      <c r="E6" s="137" t="s">
        <v>73</v>
      </c>
      <c r="F6" s="138" t="s">
        <v>11</v>
      </c>
      <c r="G6" s="139" t="s">
        <v>12</v>
      </c>
    </row>
    <row r="7" spans="2:10" ht="20.100000000000001" customHeight="1" thickBot="1">
      <c r="B7" s="48"/>
      <c r="C7" s="77" t="s">
        <v>74</v>
      </c>
      <c r="D7" s="140"/>
      <c r="E7" s="140"/>
      <c r="F7" s="141"/>
      <c r="G7" s="142"/>
    </row>
    <row r="8" spans="2:10" ht="20.100000000000001" customHeight="1">
      <c r="B8" s="143" t="s">
        <v>25</v>
      </c>
      <c r="C8" s="144" t="s">
        <v>75</v>
      </c>
      <c r="D8" s="145">
        <v>19.20196640520588</v>
      </c>
      <c r="E8" s="145">
        <v>19.30856997961255</v>
      </c>
      <c r="F8" s="146">
        <f t="shared" ref="F8:F19" si="0">E8-D8</f>
        <v>0.10660357440666957</v>
      </c>
      <c r="G8" s="147">
        <f t="shared" ref="G8:G19" si="1">(E8*100/D8)-100</f>
        <v>0.5551700912140376</v>
      </c>
      <c r="J8" s="148"/>
    </row>
    <row r="9" spans="2:10" ht="20.100000000000001" customHeight="1">
      <c r="B9" s="143" t="s">
        <v>25</v>
      </c>
      <c r="C9" s="144" t="s">
        <v>76</v>
      </c>
      <c r="D9" s="145">
        <v>21.024719604023002</v>
      </c>
      <c r="E9" s="145">
        <v>19.061048800894</v>
      </c>
      <c r="F9" s="146">
        <f t="shared" si="0"/>
        <v>-1.963670803129002</v>
      </c>
      <c r="G9" s="147">
        <f t="shared" si="1"/>
        <v>-9.3398192228602142</v>
      </c>
      <c r="J9" s="148"/>
    </row>
    <row r="10" spans="2:10" ht="20.100000000000001" customHeight="1">
      <c r="B10" s="143" t="s">
        <v>25</v>
      </c>
      <c r="C10" s="144" t="s">
        <v>77</v>
      </c>
      <c r="D10" s="145">
        <v>39.016363750929479</v>
      </c>
      <c r="E10" s="145">
        <v>38.594146922555247</v>
      </c>
      <c r="F10" s="146">
        <f t="shared" si="0"/>
        <v>-0.42221682837423202</v>
      </c>
      <c r="G10" s="147">
        <f t="shared" si="1"/>
        <v>-1.0821531987695181</v>
      </c>
      <c r="J10" s="148"/>
    </row>
    <row r="11" spans="2:10" ht="20.100000000000001" customHeight="1">
      <c r="B11" s="143" t="s">
        <v>25</v>
      </c>
      <c r="C11" s="144" t="s">
        <v>78</v>
      </c>
      <c r="D11" s="145">
        <v>25.732266706541541</v>
      </c>
      <c r="E11" s="145">
        <v>25.07</v>
      </c>
      <c r="F11" s="146">
        <f t="shared" si="0"/>
        <v>-0.66226670654154063</v>
      </c>
      <c r="G11" s="147">
        <f t="shared" si="1"/>
        <v>-2.5736819616174103</v>
      </c>
      <c r="J11" s="148"/>
    </row>
    <row r="12" spans="2:10" ht="20.100000000000001" customHeight="1">
      <c r="B12" s="143" t="s">
        <v>25</v>
      </c>
      <c r="C12" s="144" t="s">
        <v>79</v>
      </c>
      <c r="D12" s="145">
        <v>23.355231946943203</v>
      </c>
      <c r="E12" s="145">
        <v>22.501630833595751</v>
      </c>
      <c r="F12" s="146">
        <f t="shared" si="0"/>
        <v>-0.8536011133474517</v>
      </c>
      <c r="G12" s="147">
        <f t="shared" si="1"/>
        <v>-3.6548603554295909</v>
      </c>
      <c r="J12" s="148"/>
    </row>
    <row r="13" spans="2:10" ht="20.100000000000001" customHeight="1">
      <c r="B13" s="143" t="s">
        <v>25</v>
      </c>
      <c r="C13" s="144" t="s">
        <v>80</v>
      </c>
      <c r="D13" s="145">
        <v>57.780009637214732</v>
      </c>
      <c r="E13" s="145">
        <v>57.35787269611648</v>
      </c>
      <c r="F13" s="146">
        <f t="shared" si="0"/>
        <v>-0.42213694109825184</v>
      </c>
      <c r="G13" s="147">
        <f t="shared" si="1"/>
        <v>-0.73059340721597721</v>
      </c>
      <c r="J13" s="148"/>
    </row>
    <row r="14" spans="2:10" ht="20.100000000000001" customHeight="1">
      <c r="B14" s="143" t="s">
        <v>25</v>
      </c>
      <c r="C14" s="144" t="s">
        <v>81</v>
      </c>
      <c r="D14" s="145">
        <v>50.797042131607917</v>
      </c>
      <c r="E14" s="145">
        <v>50.797042131607917</v>
      </c>
      <c r="F14" s="146">
        <f t="shared" si="0"/>
        <v>0</v>
      </c>
      <c r="G14" s="147">
        <f t="shared" si="1"/>
        <v>0</v>
      </c>
      <c r="J14" s="148"/>
    </row>
    <row r="15" spans="2:10" ht="20.100000000000001" customHeight="1">
      <c r="B15" s="143" t="s">
        <v>25</v>
      </c>
      <c r="C15" s="144" t="s">
        <v>82</v>
      </c>
      <c r="D15" s="145">
        <v>68.353281752165969</v>
      </c>
      <c r="E15" s="145">
        <v>68.353281752165969</v>
      </c>
      <c r="F15" s="146">
        <f t="shared" si="0"/>
        <v>0</v>
      </c>
      <c r="G15" s="147">
        <f t="shared" si="1"/>
        <v>0</v>
      </c>
      <c r="J15" s="148"/>
    </row>
    <row r="16" spans="2:10" ht="20.100000000000001" customHeight="1">
      <c r="B16" s="143" t="s">
        <v>25</v>
      </c>
      <c r="C16" s="144" t="s">
        <v>83</v>
      </c>
      <c r="D16" s="145">
        <v>188.88705776208869</v>
      </c>
      <c r="E16" s="145">
        <v>190.73313166046159</v>
      </c>
      <c r="F16" s="146">
        <f t="shared" si="0"/>
        <v>1.8460738983729073</v>
      </c>
      <c r="G16" s="147">
        <f t="shared" si="1"/>
        <v>0.97734271487149726</v>
      </c>
      <c r="J16" s="148"/>
    </row>
    <row r="17" spans="2:10" ht="20.100000000000001" customHeight="1">
      <c r="B17" s="143" t="s">
        <v>25</v>
      </c>
      <c r="C17" s="144" t="s">
        <v>84</v>
      </c>
      <c r="D17" s="145">
        <v>49.25</v>
      </c>
      <c r="E17" s="145">
        <v>55</v>
      </c>
      <c r="F17" s="146">
        <f t="shared" si="0"/>
        <v>5.75</v>
      </c>
      <c r="G17" s="147">
        <f t="shared" si="1"/>
        <v>11.675126903553306</v>
      </c>
      <c r="J17" s="148"/>
    </row>
    <row r="18" spans="2:10" ht="20.100000000000001" customHeight="1">
      <c r="B18" s="143" t="s">
        <v>25</v>
      </c>
      <c r="C18" s="144" t="s">
        <v>85</v>
      </c>
      <c r="D18" s="145">
        <v>57.500000000000007</v>
      </c>
      <c r="E18" s="145">
        <v>57.500000000000007</v>
      </c>
      <c r="F18" s="146">
        <f t="shared" si="0"/>
        <v>0</v>
      </c>
      <c r="G18" s="147">
        <f t="shared" si="1"/>
        <v>0</v>
      </c>
      <c r="J18" s="148"/>
    </row>
    <row r="19" spans="2:10" ht="20.100000000000001" customHeight="1" thickBot="1">
      <c r="B19" s="143" t="s">
        <v>25</v>
      </c>
      <c r="C19" s="144" t="s">
        <v>86</v>
      </c>
      <c r="D19" s="145">
        <v>32.08</v>
      </c>
      <c r="E19" s="145">
        <v>31.790000000000003</v>
      </c>
      <c r="F19" s="146">
        <f t="shared" si="0"/>
        <v>-0.28999999999999559</v>
      </c>
      <c r="G19" s="147">
        <f t="shared" si="1"/>
        <v>-0.90399002493764158</v>
      </c>
      <c r="J19" s="148"/>
    </row>
    <row r="20" spans="2:10" ht="20.100000000000001" customHeight="1" thickBot="1">
      <c r="B20" s="48"/>
      <c r="C20" s="77" t="s">
        <v>87</v>
      </c>
      <c r="D20" s="149"/>
      <c r="E20" s="149"/>
      <c r="F20" s="150"/>
      <c r="G20" s="151"/>
    </row>
    <row r="21" spans="2:10" ht="20.100000000000001" customHeight="1">
      <c r="B21" s="152" t="s">
        <v>25</v>
      </c>
      <c r="C21" s="153" t="s">
        <v>88</v>
      </c>
      <c r="D21" s="154">
        <v>56.169406817407726</v>
      </c>
      <c r="E21" s="154">
        <v>56.579699085597518</v>
      </c>
      <c r="F21" s="146">
        <f t="shared" ref="F21:F41" si="2">E21-D21</f>
        <v>0.41029226818979225</v>
      </c>
      <c r="G21" s="147">
        <f t="shared" ref="G21:G41" si="3">(E21*100/D21)-100</f>
        <v>0.7304550491757027</v>
      </c>
    </row>
    <row r="22" spans="2:10" ht="20.100000000000001" customHeight="1">
      <c r="B22" s="155" t="s">
        <v>25</v>
      </c>
      <c r="C22" s="156" t="s">
        <v>89</v>
      </c>
      <c r="D22" s="145">
        <v>155.61391828707426</v>
      </c>
      <c r="E22" s="145">
        <v>155.61084150233017</v>
      </c>
      <c r="F22" s="146">
        <f t="shared" si="2"/>
        <v>-3.0767847440813512E-3</v>
      </c>
      <c r="G22" s="147">
        <f t="shared" si="3"/>
        <v>-1.9771912294004323E-3</v>
      </c>
    </row>
    <row r="23" spans="2:10" ht="20.100000000000001" customHeight="1">
      <c r="B23" s="155" t="s">
        <v>25</v>
      </c>
      <c r="C23" s="156" t="s">
        <v>90</v>
      </c>
      <c r="D23" s="145">
        <v>117.83029476814585</v>
      </c>
      <c r="E23" s="145">
        <v>116.64785047517427</v>
      </c>
      <c r="F23" s="146">
        <f t="shared" si="2"/>
        <v>-1.1824442929715815</v>
      </c>
      <c r="G23" s="147">
        <f t="shared" si="3"/>
        <v>-1.0035146693796122</v>
      </c>
    </row>
    <row r="24" spans="2:10" ht="20.100000000000001" customHeight="1">
      <c r="B24" s="155" t="s">
        <v>25</v>
      </c>
      <c r="C24" s="156" t="s">
        <v>91</v>
      </c>
      <c r="D24" s="145">
        <v>59.662467419806397</v>
      </c>
      <c r="E24" s="145">
        <v>67.269880229305528</v>
      </c>
      <c r="F24" s="146">
        <f t="shared" si="2"/>
        <v>7.6074128094991309</v>
      </c>
      <c r="G24" s="147">
        <f t="shared" si="3"/>
        <v>12.750751248637869</v>
      </c>
    </row>
    <row r="25" spans="2:10" ht="20.100000000000001" customHeight="1">
      <c r="B25" s="155" t="s">
        <v>25</v>
      </c>
      <c r="C25" s="156" t="s">
        <v>92</v>
      </c>
      <c r="D25" s="145">
        <v>37.581139660794783</v>
      </c>
      <c r="E25" s="145">
        <v>46.905779675554541</v>
      </c>
      <c r="F25" s="146">
        <f t="shared" si="2"/>
        <v>9.3246400147597583</v>
      </c>
      <c r="G25" s="147">
        <f t="shared" si="3"/>
        <v>24.812020334996291</v>
      </c>
    </row>
    <row r="26" spans="2:10" ht="20.100000000000001" customHeight="1">
      <c r="B26" s="155" t="s">
        <v>25</v>
      </c>
      <c r="C26" s="156" t="s">
        <v>93</v>
      </c>
      <c r="D26" s="145">
        <v>25.355223998724874</v>
      </c>
      <c r="E26" s="145">
        <v>49.170412271975287</v>
      </c>
      <c r="F26" s="146">
        <f t="shared" si="2"/>
        <v>23.815188273250413</v>
      </c>
      <c r="G26" s="147">
        <f t="shared" si="3"/>
        <v>93.92616004673468</v>
      </c>
    </row>
    <row r="27" spans="2:10" ht="20.100000000000001" customHeight="1">
      <c r="B27" s="155" t="s">
        <v>25</v>
      </c>
      <c r="C27" s="156" t="s">
        <v>94</v>
      </c>
      <c r="D27" s="145">
        <v>16.552670442046772</v>
      </c>
      <c r="E27" s="145">
        <v>16.756982725777007</v>
      </c>
      <c r="F27" s="146">
        <f t="shared" si="2"/>
        <v>0.20431228373023558</v>
      </c>
      <c r="G27" s="147">
        <f t="shared" si="3"/>
        <v>1.23431614521391</v>
      </c>
    </row>
    <row r="28" spans="2:10" ht="20.100000000000001" customHeight="1">
      <c r="B28" s="155" t="s">
        <v>25</v>
      </c>
      <c r="C28" s="156" t="s">
        <v>95</v>
      </c>
      <c r="D28" s="145">
        <v>171.95730782173999</v>
      </c>
      <c r="E28" s="145">
        <v>169.78244294430246</v>
      </c>
      <c r="F28" s="146">
        <f t="shared" si="2"/>
        <v>-2.1748648774375283</v>
      </c>
      <c r="G28" s="147">
        <f t="shared" si="3"/>
        <v>-1.2647702531445191</v>
      </c>
    </row>
    <row r="29" spans="2:10" ht="20.100000000000001" customHeight="1">
      <c r="B29" s="155" t="s">
        <v>25</v>
      </c>
      <c r="C29" s="156" t="s">
        <v>96</v>
      </c>
      <c r="D29" s="145">
        <v>40.040772056736451</v>
      </c>
      <c r="E29" s="145">
        <v>40.948607997240956</v>
      </c>
      <c r="F29" s="146">
        <f t="shared" si="2"/>
        <v>0.90783594050450489</v>
      </c>
      <c r="G29" s="147">
        <f t="shared" si="3"/>
        <v>2.267278810753524</v>
      </c>
    </row>
    <row r="30" spans="2:10" ht="20.100000000000001" customHeight="1">
      <c r="B30" s="155" t="s">
        <v>25</v>
      </c>
      <c r="C30" s="156" t="s">
        <v>97</v>
      </c>
      <c r="D30" s="145">
        <v>29.677695834892869</v>
      </c>
      <c r="E30" s="145">
        <v>29.305321600216264</v>
      </c>
      <c r="F30" s="146">
        <f t="shared" si="2"/>
        <v>-0.37237423467660591</v>
      </c>
      <c r="G30" s="147">
        <f t="shared" si="3"/>
        <v>-1.2547275797563628</v>
      </c>
    </row>
    <row r="31" spans="2:10" ht="20.100000000000001" customHeight="1">
      <c r="B31" s="155" t="s">
        <v>25</v>
      </c>
      <c r="C31" s="156" t="s">
        <v>98</v>
      </c>
      <c r="D31" s="145">
        <v>35.236223080335833</v>
      </c>
      <c r="E31" s="145">
        <v>32.743551560955993</v>
      </c>
      <c r="F31" s="146">
        <f t="shared" si="2"/>
        <v>-2.4926715193798401</v>
      </c>
      <c r="G31" s="147">
        <f t="shared" si="3"/>
        <v>-7.0741733973494973</v>
      </c>
    </row>
    <row r="32" spans="2:10" ht="20.100000000000001" customHeight="1">
      <c r="B32" s="155" t="s">
        <v>25</v>
      </c>
      <c r="C32" s="156" t="s">
        <v>99</v>
      </c>
      <c r="D32" s="145">
        <v>97.341785032030216</v>
      </c>
      <c r="E32" s="145">
        <v>100.86109487247849</v>
      </c>
      <c r="F32" s="146">
        <f t="shared" si="2"/>
        <v>3.5193098404482726</v>
      </c>
      <c r="G32" s="147">
        <f t="shared" si="3"/>
        <v>3.6154153525027937</v>
      </c>
    </row>
    <row r="33" spans="2:10" ht="20.100000000000001" customHeight="1">
      <c r="B33" s="155" t="s">
        <v>25</v>
      </c>
      <c r="C33" s="156" t="s">
        <v>100</v>
      </c>
      <c r="D33" s="145">
        <v>153.9427443290227</v>
      </c>
      <c r="E33" s="145">
        <v>146.36278884884462</v>
      </c>
      <c r="F33" s="146">
        <f t="shared" si="2"/>
        <v>-7.5799554801780857</v>
      </c>
      <c r="G33" s="147">
        <f t="shared" si="3"/>
        <v>-4.9238796626734143</v>
      </c>
    </row>
    <row r="34" spans="2:10" ht="20.100000000000001" customHeight="1">
      <c r="B34" s="155" t="s">
        <v>25</v>
      </c>
      <c r="C34" s="156" t="s">
        <v>101</v>
      </c>
      <c r="D34" s="145">
        <v>170.94718560440458</v>
      </c>
      <c r="E34" s="145">
        <v>175.55826699217795</v>
      </c>
      <c r="F34" s="146">
        <f t="shared" si="2"/>
        <v>4.6110813877733676</v>
      </c>
      <c r="G34" s="147">
        <f t="shared" si="3"/>
        <v>2.69737192307106</v>
      </c>
    </row>
    <row r="35" spans="2:10" ht="20.100000000000001" customHeight="1">
      <c r="B35" s="155" t="s">
        <v>25</v>
      </c>
      <c r="C35" s="156" t="s">
        <v>102</v>
      </c>
      <c r="D35" s="145">
        <v>20.29995491133193</v>
      </c>
      <c r="E35" s="145">
        <v>19.252887464913655</v>
      </c>
      <c r="F35" s="146">
        <f t="shared" si="2"/>
        <v>-1.047067446418275</v>
      </c>
      <c r="G35" s="147">
        <f t="shared" si="3"/>
        <v>-5.1579791728196227</v>
      </c>
    </row>
    <row r="36" spans="2:10" ht="20.100000000000001" customHeight="1">
      <c r="B36" s="155" t="s">
        <v>25</v>
      </c>
      <c r="C36" s="156" t="s">
        <v>103</v>
      </c>
      <c r="D36" s="145">
        <v>36.328893157341909</v>
      </c>
      <c r="E36" s="145">
        <v>33.92089415014587</v>
      </c>
      <c r="F36" s="146">
        <f t="shared" si="2"/>
        <v>-2.4079990071960395</v>
      </c>
      <c r="G36" s="147">
        <f t="shared" si="3"/>
        <v>-6.6283302295142903</v>
      </c>
    </row>
    <row r="37" spans="2:10" ht="20.100000000000001" customHeight="1">
      <c r="B37" s="155" t="s">
        <v>25</v>
      </c>
      <c r="C37" s="156" t="s">
        <v>104</v>
      </c>
      <c r="D37" s="145">
        <v>45.999236141632252</v>
      </c>
      <c r="E37" s="145">
        <v>46.156766842899103</v>
      </c>
      <c r="F37" s="146">
        <f t="shared" si="2"/>
        <v>0.15753070126685031</v>
      </c>
      <c r="G37" s="147">
        <f t="shared" si="3"/>
        <v>0.34246373305377631</v>
      </c>
    </row>
    <row r="38" spans="2:10" ht="20.100000000000001" customHeight="1">
      <c r="B38" s="155" t="s">
        <v>25</v>
      </c>
      <c r="C38" s="156" t="s">
        <v>105</v>
      </c>
      <c r="D38" s="145">
        <v>52.16960928908177</v>
      </c>
      <c r="E38" s="145">
        <v>52.109156940809406</v>
      </c>
      <c r="F38" s="146">
        <f t="shared" si="2"/>
        <v>-6.0452348272363565E-2</v>
      </c>
      <c r="G38" s="147">
        <f t="shared" si="3"/>
        <v>-0.11587655935352359</v>
      </c>
    </row>
    <row r="39" spans="2:10" ht="20.100000000000001" customHeight="1">
      <c r="B39" s="155" t="s">
        <v>25</v>
      </c>
      <c r="C39" s="156" t="s">
        <v>106</v>
      </c>
      <c r="D39" s="145">
        <v>51.740551791619126</v>
      </c>
      <c r="E39" s="145">
        <v>53.230720682261975</v>
      </c>
      <c r="F39" s="146">
        <f t="shared" si="2"/>
        <v>1.490168890642849</v>
      </c>
      <c r="G39" s="147">
        <f t="shared" si="3"/>
        <v>2.8800792396733215</v>
      </c>
    </row>
    <row r="40" spans="2:10" ht="20.100000000000001" customHeight="1">
      <c r="B40" s="155" t="s">
        <v>25</v>
      </c>
      <c r="C40" s="156" t="s">
        <v>107</v>
      </c>
      <c r="D40" s="145">
        <v>18.337999078765545</v>
      </c>
      <c r="E40" s="145">
        <v>18.337999078765545</v>
      </c>
      <c r="F40" s="146">
        <f t="shared" si="2"/>
        <v>0</v>
      </c>
      <c r="G40" s="147">
        <f t="shared" si="3"/>
        <v>0</v>
      </c>
    </row>
    <row r="41" spans="2:10" ht="20.100000000000001" customHeight="1" thickBot="1">
      <c r="B41" s="157" t="s">
        <v>25</v>
      </c>
      <c r="C41" s="158" t="s">
        <v>108</v>
      </c>
      <c r="D41" s="159">
        <v>16.089969284466296</v>
      </c>
      <c r="E41" s="159">
        <v>16.267167109481129</v>
      </c>
      <c r="F41" s="90">
        <f t="shared" si="2"/>
        <v>0.17719782501483294</v>
      </c>
      <c r="G41" s="91">
        <f t="shared" si="3"/>
        <v>1.1012937432137022</v>
      </c>
    </row>
    <row r="42" spans="2:10" ht="15" customHeight="1">
      <c r="B42" s="92" t="s">
        <v>63</v>
      </c>
      <c r="C42" s="160"/>
      <c r="F42" s="160"/>
      <c r="G42" s="160"/>
      <c r="J42" s="161"/>
    </row>
    <row r="43" spans="2:10" ht="15" customHeight="1">
      <c r="B43" s="99" t="s">
        <v>109</v>
      </c>
      <c r="C43" s="93"/>
      <c r="D43" s="160"/>
      <c r="E43" s="160"/>
      <c r="F43" s="160"/>
      <c r="G43" s="160"/>
    </row>
    <row r="44" spans="2:10" ht="9.75" customHeight="1">
      <c r="B44" s="162"/>
      <c r="D44" s="160"/>
      <c r="E44" s="163"/>
      <c r="F44" s="160"/>
      <c r="G44" s="160"/>
    </row>
    <row r="45" spans="2:10" s="160" customFormat="1" ht="24" customHeight="1">
      <c r="B45" s="164"/>
      <c r="C45" s="164"/>
      <c r="D45" s="164"/>
      <c r="E45" s="164"/>
      <c r="F45" s="164"/>
      <c r="G45" s="164"/>
    </row>
    <row r="46" spans="2:10" ht="47.25" customHeight="1">
      <c r="B46" s="164" t="s">
        <v>68</v>
      </c>
      <c r="C46" s="164"/>
      <c r="D46" s="164"/>
      <c r="E46" s="164"/>
      <c r="F46" s="164"/>
      <c r="G46" s="164"/>
    </row>
    <row r="47" spans="2:10" ht="51" customHeight="1">
      <c r="I47" s="165"/>
    </row>
    <row r="48" spans="2:10" ht="18.75" customHeight="1">
      <c r="I48" s="165"/>
    </row>
    <row r="49" spans="2:11" ht="18.75" customHeight="1">
      <c r="I49" s="165"/>
    </row>
    <row r="50" spans="2:11" ht="13.5" customHeight="1">
      <c r="I50" s="165"/>
    </row>
    <row r="51" spans="2:11" ht="15" customHeight="1">
      <c r="B51" s="166"/>
      <c r="C51" s="167"/>
      <c r="D51" s="168"/>
      <c r="E51" s="168"/>
      <c r="F51" s="166"/>
      <c r="G51" s="166"/>
    </row>
    <row r="52" spans="2:11" ht="11.25" customHeight="1">
      <c r="B52" s="166"/>
      <c r="C52" s="167"/>
      <c r="D52" s="166"/>
      <c r="E52" s="166"/>
      <c r="F52" s="166"/>
      <c r="G52" s="166"/>
    </row>
    <row r="53" spans="2:11" ht="13.5" customHeight="1">
      <c r="B53" s="166"/>
      <c r="C53" s="166"/>
      <c r="D53" s="169"/>
      <c r="E53" s="169"/>
      <c r="F53" s="170"/>
      <c r="G53" s="170"/>
    </row>
    <row r="54" spans="2:11" ht="6" customHeight="1">
      <c r="B54" s="171"/>
      <c r="C54" s="172"/>
      <c r="D54" s="173"/>
      <c r="E54" s="173"/>
      <c r="F54" s="174"/>
      <c r="G54" s="173"/>
    </row>
    <row r="55" spans="2:11" ht="15" customHeight="1">
      <c r="B55" s="171"/>
      <c r="C55" s="172"/>
      <c r="D55" s="173"/>
      <c r="E55" s="173"/>
      <c r="F55" s="174"/>
      <c r="G55" s="173"/>
    </row>
    <row r="56" spans="2:11" ht="15" customHeight="1">
      <c r="B56" s="171"/>
      <c r="C56" s="172"/>
      <c r="D56" s="173"/>
      <c r="E56" s="173"/>
      <c r="F56" s="174"/>
      <c r="G56" s="173"/>
    </row>
    <row r="57" spans="2:11" ht="15" customHeight="1">
      <c r="B57" s="171"/>
      <c r="C57" s="172"/>
      <c r="D57" s="173"/>
      <c r="E57" s="173"/>
      <c r="F57" s="174"/>
      <c r="G57" s="175"/>
    </row>
    <row r="58" spans="2:11" ht="15" customHeight="1">
      <c r="B58" s="171"/>
      <c r="C58" s="176"/>
      <c r="D58" s="173"/>
      <c r="E58" s="173"/>
      <c r="F58" s="174"/>
      <c r="G58" s="175"/>
      <c r="I58" s="177"/>
    </row>
    <row r="59" spans="2:11" ht="15" customHeight="1">
      <c r="B59" s="171"/>
      <c r="C59" s="176"/>
      <c r="D59" s="173"/>
      <c r="E59" s="173"/>
      <c r="F59" s="174"/>
      <c r="G59" s="175"/>
      <c r="H59" s="177"/>
      <c r="I59" s="178"/>
    </row>
    <row r="60" spans="2:11" ht="15" customHeight="1">
      <c r="B60" s="179"/>
      <c r="C60" s="176"/>
      <c r="D60" s="173"/>
      <c r="E60" s="173"/>
      <c r="F60" s="174"/>
      <c r="G60" s="175"/>
      <c r="H60" s="177"/>
      <c r="I60" s="178"/>
      <c r="J60" s="148"/>
    </row>
    <row r="61" spans="2:11" ht="15" customHeight="1">
      <c r="B61" s="171"/>
      <c r="C61" s="176"/>
      <c r="D61" s="173"/>
      <c r="E61" s="173"/>
      <c r="F61" s="174"/>
      <c r="G61" s="173"/>
      <c r="H61" s="178"/>
      <c r="K61" s="180"/>
    </row>
    <row r="62" spans="2:11" ht="15" customHeight="1">
      <c r="B62" s="171"/>
      <c r="C62" s="176"/>
      <c r="D62" s="173"/>
      <c r="E62" s="173"/>
      <c r="F62" s="174"/>
      <c r="G62" s="173"/>
      <c r="H62" s="177"/>
    </row>
    <row r="63" spans="2:11" ht="15" customHeight="1">
      <c r="B63" s="171"/>
      <c r="C63" s="176"/>
      <c r="D63" s="173"/>
      <c r="E63" s="173"/>
      <c r="F63" s="174"/>
      <c r="H63" s="114"/>
      <c r="I63" s="178"/>
    </row>
    <row r="64" spans="2:11" ht="15" customHeight="1">
      <c r="B64" s="171"/>
      <c r="C64" s="181"/>
      <c r="D64" s="173"/>
      <c r="E64" s="173"/>
      <c r="F64" s="174"/>
      <c r="G64" s="180" t="s">
        <v>110</v>
      </c>
      <c r="I64" s="178"/>
    </row>
    <row r="65" spans="2:8" ht="15" customHeight="1">
      <c r="B65" s="171"/>
      <c r="C65" s="182"/>
      <c r="D65" s="173"/>
      <c r="E65" s="173"/>
      <c r="F65" s="174"/>
    </row>
    <row r="66" spans="2:8" ht="15" customHeight="1">
      <c r="B66" s="171"/>
      <c r="C66" s="176"/>
      <c r="D66" s="183"/>
      <c r="E66" s="183"/>
      <c r="F66" s="174"/>
    </row>
    <row r="67" spans="2:8" ht="15" customHeight="1">
      <c r="B67" s="171"/>
      <c r="C67" s="184"/>
      <c r="D67" s="173"/>
      <c r="E67" s="173"/>
      <c r="F67" s="174"/>
      <c r="H67" s="178"/>
    </row>
    <row r="68" spans="2:8" ht="15" customHeight="1">
      <c r="B68" s="185"/>
      <c r="C68" s="184"/>
      <c r="D68" s="186"/>
      <c r="E68" s="186"/>
      <c r="F68" s="174"/>
    </row>
    <row r="69" spans="2:8" ht="15" customHeight="1">
      <c r="B69" s="185"/>
      <c r="C69" s="184"/>
      <c r="D69" s="173"/>
      <c r="E69" s="173"/>
      <c r="F69" s="174"/>
    </row>
    <row r="70" spans="2:8" ht="15" customHeight="1">
      <c r="B70" s="185"/>
      <c r="C70" s="184"/>
      <c r="D70" s="187"/>
      <c r="E70" s="187"/>
      <c r="F70" s="187"/>
      <c r="G70" s="187"/>
    </row>
    <row r="71" spans="2:8" ht="12" customHeight="1">
      <c r="B71" s="184"/>
      <c r="C71" s="188"/>
      <c r="D71" s="188"/>
      <c r="E71" s="188"/>
      <c r="F71" s="188"/>
      <c r="G71" s="188"/>
    </row>
    <row r="72" spans="2:8" ht="15" customHeight="1">
      <c r="B72" s="189"/>
      <c r="C72" s="188"/>
      <c r="D72" s="188"/>
      <c r="E72" s="188"/>
      <c r="F72" s="188"/>
      <c r="G72" s="188"/>
    </row>
    <row r="73" spans="2:8" ht="13.5" customHeight="1">
      <c r="B73" s="189"/>
      <c r="C73" s="190"/>
      <c r="D73" s="190"/>
      <c r="E73" s="190"/>
      <c r="F73" s="190"/>
      <c r="G73" s="190"/>
      <c r="H73" s="114"/>
    </row>
    <row r="74" spans="2:8">
      <c r="B74" s="191"/>
    </row>
    <row r="75" spans="2:8" ht="11.25" customHeight="1">
      <c r="B75" s="192"/>
      <c r="C75" s="192"/>
      <c r="D75" s="192"/>
    </row>
  </sheetData>
  <mergeCells count="4">
    <mergeCell ref="B3:G3"/>
    <mergeCell ref="B45:G45"/>
    <mergeCell ref="B46:G46"/>
    <mergeCell ref="D70:G70"/>
  </mergeCells>
  <conditionalFormatting sqref="G54:G62 G24 G26:G30 G34:G41 G7:G11 G13:G22">
    <cfRule type="cellIs" dxfId="21" priority="13" stopIfTrue="1" operator="lessThan">
      <formula>0</formula>
    </cfRule>
    <cfRule type="cellIs" dxfId="20" priority="14" stopIfTrue="1" operator="greaterThanOrEqual">
      <formula>0</formula>
    </cfRule>
  </conditionalFormatting>
  <conditionalFormatting sqref="K61">
    <cfRule type="cellIs" dxfId="19" priority="11" stopIfTrue="1" operator="lessThan">
      <formula>0</formula>
    </cfRule>
    <cfRule type="cellIs" dxfId="18" priority="12" stopIfTrue="1" operator="greaterThanOrEqual">
      <formula>0</formula>
    </cfRule>
  </conditionalFormatting>
  <conditionalFormatting sqref="G23">
    <cfRule type="cellIs" dxfId="17" priority="9" stopIfTrue="1" operator="lessThan">
      <formula>0</formula>
    </cfRule>
    <cfRule type="cellIs" dxfId="16" priority="10" stopIfTrue="1" operator="greaterThanOrEqual">
      <formula>0</formula>
    </cfRule>
  </conditionalFormatting>
  <conditionalFormatting sqref="G25">
    <cfRule type="cellIs" dxfId="15" priority="7" stopIfTrue="1" operator="lessThan">
      <formula>0</formula>
    </cfRule>
    <cfRule type="cellIs" dxfId="14" priority="8" stopIfTrue="1" operator="greaterThanOrEqual">
      <formula>0</formula>
    </cfRule>
  </conditionalFormatting>
  <conditionalFormatting sqref="G12">
    <cfRule type="cellIs" dxfId="13" priority="5" stopIfTrue="1" operator="lessThan">
      <formula>0</formula>
    </cfRule>
    <cfRule type="cellIs" dxfId="12" priority="6" stopIfTrue="1" operator="greaterThanOrEqual">
      <formula>0</formula>
    </cfRule>
  </conditionalFormatting>
  <conditionalFormatting sqref="G31">
    <cfRule type="cellIs" dxfId="11" priority="3" stopIfTrue="1" operator="lessThan">
      <formula>0</formula>
    </cfRule>
    <cfRule type="cellIs" dxfId="10" priority="4" stopIfTrue="1" operator="greaterThanOrEqual">
      <formula>0</formula>
    </cfRule>
  </conditionalFormatting>
  <conditionalFormatting sqref="G32:G33">
    <cfRule type="cellIs" dxfId="9" priority="1" stopIfTrue="1" operator="lessThan">
      <formula>0</formula>
    </cfRule>
    <cfRule type="cellIs" dxfId="8" priority="2" stopIfTrue="1" operator="greaterThanOrEqual">
      <formula>0</formula>
    </cfRule>
  </conditionalFormatting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64" orientation="portrait" r:id="rId1"/>
  <headerFooter scaleWithDoc="0" alignWithMargins="0">
    <oddHeader>&amp;R&amp;"Verdana,Normal"&amp;8 5</oddHeader>
    <oddFooter>&amp;R&amp;"Verdana,Cursiva"&amp;8SG. Análisis, Coordinación y Estadística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L69"/>
  <sheetViews>
    <sheetView showGridLines="0" topLeftCell="A32" zoomScale="85" zoomScaleNormal="85" zoomScaleSheetLayoutView="90" zoomScalePageLayoutView="75" workbookViewId="0">
      <selection activeCell="J50" sqref="J50"/>
    </sheetView>
  </sheetViews>
  <sheetFormatPr baseColWidth="10" defaultColWidth="11.5703125" defaultRowHeight="10.5"/>
  <cols>
    <col min="1" max="1" width="1.85546875" style="126" customWidth="1"/>
    <col min="2" max="2" width="5.28515625" style="126" customWidth="1"/>
    <col min="3" max="3" width="69.7109375" style="126" customWidth="1"/>
    <col min="4" max="4" width="17.42578125" style="126" customWidth="1"/>
    <col min="5" max="5" width="18.140625" style="126" customWidth="1"/>
    <col min="6" max="6" width="18" style="126" customWidth="1"/>
    <col min="7" max="7" width="20.28515625" style="126" customWidth="1"/>
    <col min="8" max="8" width="10.5703125" style="126" customWidth="1"/>
    <col min="9" max="16384" width="11.5703125" style="126"/>
  </cols>
  <sheetData>
    <row r="1" spans="1:8" ht="10.5" customHeight="1">
      <c r="G1" s="3"/>
    </row>
    <row r="2" spans="1:8" ht="15.6" customHeight="1">
      <c r="B2" s="5" t="s">
        <v>111</v>
      </c>
      <c r="C2" s="5"/>
      <c r="D2" s="5"/>
      <c r="E2" s="5"/>
      <c r="F2" s="5"/>
      <c r="G2" s="5"/>
    </row>
    <row r="3" spans="1:8" ht="15.6" customHeight="1" thickBot="1">
      <c r="B3" s="6"/>
      <c r="C3" s="6"/>
      <c r="D3" s="6"/>
      <c r="E3" s="6"/>
      <c r="F3" s="6"/>
      <c r="G3" s="6"/>
    </row>
    <row r="4" spans="1:8" ht="16.5" customHeight="1" thickBot="1">
      <c r="A4" s="193"/>
      <c r="B4" s="7" t="s">
        <v>112</v>
      </c>
      <c r="C4" s="8"/>
      <c r="D4" s="8"/>
      <c r="E4" s="8"/>
      <c r="F4" s="8"/>
      <c r="G4" s="9"/>
    </row>
    <row r="5" spans="1:8" ht="15.75" customHeight="1">
      <c r="B5" s="194"/>
      <c r="C5" s="128" t="s">
        <v>113</v>
      </c>
      <c r="D5" s="17" t="s">
        <v>4</v>
      </c>
      <c r="E5" s="17" t="s">
        <v>5</v>
      </c>
      <c r="F5" s="130" t="s">
        <v>70</v>
      </c>
      <c r="G5" s="131" t="s">
        <v>70</v>
      </c>
    </row>
    <row r="6" spans="1:8" ht="14.25">
      <c r="B6" s="195"/>
      <c r="C6" s="132" t="s">
        <v>8</v>
      </c>
      <c r="D6" s="17" t="s">
        <v>9</v>
      </c>
      <c r="E6" s="196" t="s">
        <v>114</v>
      </c>
      <c r="F6" s="133" t="s">
        <v>71</v>
      </c>
      <c r="G6" s="134" t="s">
        <v>71</v>
      </c>
    </row>
    <row r="7" spans="1:8" ht="15" thickBot="1">
      <c r="B7" s="197"/>
      <c r="C7" s="136"/>
      <c r="D7" s="137" t="s">
        <v>115</v>
      </c>
      <c r="E7" s="137">
        <v>44199</v>
      </c>
      <c r="F7" s="138" t="s">
        <v>11</v>
      </c>
      <c r="G7" s="139" t="s">
        <v>12</v>
      </c>
    </row>
    <row r="8" spans="1:8" ht="20.100000000000001" customHeight="1" thickBot="1">
      <c r="B8" s="198"/>
      <c r="C8" s="199" t="s">
        <v>116</v>
      </c>
      <c r="D8" s="200"/>
      <c r="E8" s="200"/>
      <c r="F8" s="201"/>
      <c r="G8" s="202"/>
    </row>
    <row r="9" spans="1:8" ht="20.100000000000001" customHeight="1">
      <c r="B9" s="203" t="s">
        <v>14</v>
      </c>
      <c r="C9" s="204" t="s">
        <v>117</v>
      </c>
      <c r="D9" s="205">
        <v>355.51</v>
      </c>
      <c r="E9" s="205">
        <v>355.51</v>
      </c>
      <c r="F9" s="206">
        <f>E9-D9</f>
        <v>0</v>
      </c>
      <c r="G9" s="207">
        <f>(E9*100/D9)-100</f>
        <v>0</v>
      </c>
    </row>
    <row r="10" spans="1:8" ht="20.100000000000001" customHeight="1">
      <c r="B10" s="208" t="s">
        <v>14</v>
      </c>
      <c r="C10" s="36" t="s">
        <v>118</v>
      </c>
      <c r="D10" s="37">
        <v>347.5</v>
      </c>
      <c r="E10" s="37">
        <v>348.61</v>
      </c>
      <c r="F10" s="33">
        <f t="shared" ref="F10:F12" si="0">E10-D10</f>
        <v>1.1100000000000136</v>
      </c>
      <c r="G10" s="38">
        <f t="shared" ref="G10:G11" si="1">(E10*100/D10)-100</f>
        <v>0.31942446043164807</v>
      </c>
      <c r="H10" s="209"/>
    </row>
    <row r="11" spans="1:8" ht="20.100000000000001" customHeight="1">
      <c r="B11" s="208" t="s">
        <v>14</v>
      </c>
      <c r="C11" s="36" t="s">
        <v>119</v>
      </c>
      <c r="D11" s="37">
        <v>373.41</v>
      </c>
      <c r="E11" s="37">
        <v>375.86</v>
      </c>
      <c r="F11" s="33">
        <f t="shared" si="0"/>
        <v>2.4499999999999886</v>
      </c>
      <c r="G11" s="38">
        <f t="shared" si="1"/>
        <v>0.65611526204439485</v>
      </c>
      <c r="H11" s="209"/>
    </row>
    <row r="12" spans="1:8" ht="20.100000000000001" customHeight="1" thickBot="1">
      <c r="B12" s="208" t="s">
        <v>14</v>
      </c>
      <c r="C12" s="36" t="s">
        <v>120</v>
      </c>
      <c r="D12" s="37">
        <v>182.11</v>
      </c>
      <c r="E12" s="37">
        <v>182.11</v>
      </c>
      <c r="F12" s="33">
        <f t="shared" si="0"/>
        <v>0</v>
      </c>
      <c r="G12" s="45">
        <f>(E12*100/D12)-100</f>
        <v>0</v>
      </c>
    </row>
    <row r="13" spans="1:8" ht="20.100000000000001" customHeight="1" thickBot="1">
      <c r="B13" s="210"/>
      <c r="C13" s="211" t="s">
        <v>121</v>
      </c>
      <c r="D13" s="212"/>
      <c r="E13" s="212"/>
      <c r="F13" s="213"/>
      <c r="G13" s="214"/>
    </row>
    <row r="14" spans="1:8" ht="20.100000000000001" customHeight="1">
      <c r="B14" s="208" t="s">
        <v>14</v>
      </c>
      <c r="C14" s="57" t="s">
        <v>122</v>
      </c>
      <c r="D14" s="37">
        <v>651.85</v>
      </c>
      <c r="E14" s="37">
        <v>651.85</v>
      </c>
      <c r="F14" s="33">
        <f t="shared" ref="F14:F17" si="2">E14-D14</f>
        <v>0</v>
      </c>
      <c r="G14" s="45">
        <f>(E14*100/D14)-100</f>
        <v>0</v>
      </c>
    </row>
    <row r="15" spans="1:8" ht="20.100000000000001" customHeight="1">
      <c r="B15" s="208" t="s">
        <v>14</v>
      </c>
      <c r="C15" s="57" t="s">
        <v>123</v>
      </c>
      <c r="D15" s="37">
        <v>623.65</v>
      </c>
      <c r="E15" s="37">
        <v>623.65</v>
      </c>
      <c r="F15" s="33">
        <f t="shared" si="2"/>
        <v>0</v>
      </c>
      <c r="G15" s="45">
        <f>(E15*100/D15)-100</f>
        <v>0</v>
      </c>
    </row>
    <row r="16" spans="1:8" ht="20.100000000000001" customHeight="1">
      <c r="B16" s="208" t="s">
        <v>14</v>
      </c>
      <c r="C16" s="57" t="s">
        <v>124</v>
      </c>
      <c r="D16" s="37">
        <v>635.91</v>
      </c>
      <c r="E16" s="37">
        <v>635.91</v>
      </c>
      <c r="F16" s="33">
        <f t="shared" si="2"/>
        <v>0</v>
      </c>
      <c r="G16" s="45">
        <f>(E16*100/D16)-100</f>
        <v>0</v>
      </c>
    </row>
    <row r="17" spans="2:12" ht="20.100000000000001" customHeight="1" thickBot="1">
      <c r="B17" s="208" t="s">
        <v>14</v>
      </c>
      <c r="C17" s="57" t="s">
        <v>125</v>
      </c>
      <c r="D17" s="37">
        <v>611.4</v>
      </c>
      <c r="E17" s="37">
        <v>611.4</v>
      </c>
      <c r="F17" s="33">
        <f t="shared" si="2"/>
        <v>0</v>
      </c>
      <c r="G17" s="45">
        <f>(E17*100/D17)-100</f>
        <v>0</v>
      </c>
      <c r="H17" s="215"/>
    </row>
    <row r="18" spans="2:12" ht="20.100000000000001" customHeight="1" thickBot="1">
      <c r="B18" s="210"/>
      <c r="C18" s="216" t="s">
        <v>126</v>
      </c>
      <c r="D18" s="212"/>
      <c r="E18" s="212"/>
      <c r="F18" s="213"/>
      <c r="G18" s="214"/>
    </row>
    <row r="19" spans="2:12" ht="20.100000000000001" customHeight="1">
      <c r="B19" s="217" t="s">
        <v>14</v>
      </c>
      <c r="C19" s="57" t="s">
        <v>127</v>
      </c>
      <c r="D19" s="37">
        <v>141.91999999999999</v>
      </c>
      <c r="E19" s="37">
        <v>141.99</v>
      </c>
      <c r="F19" s="33">
        <f t="shared" ref="F19:F23" si="3">E19-D19</f>
        <v>7.00000000000216E-2</v>
      </c>
      <c r="G19" s="45">
        <f>(E19*100/D19)-100</f>
        <v>4.9323562570464219E-2</v>
      </c>
    </row>
    <row r="20" spans="2:12" ht="20.100000000000001" customHeight="1">
      <c r="B20" s="208" t="s">
        <v>14</v>
      </c>
      <c r="C20" s="57" t="s">
        <v>128</v>
      </c>
      <c r="D20" s="37">
        <v>135.83000000000001</v>
      </c>
      <c r="E20" s="37">
        <v>135.6</v>
      </c>
      <c r="F20" s="218">
        <f t="shared" si="3"/>
        <v>-0.23000000000001819</v>
      </c>
      <c r="G20" s="38">
        <f>(E20*100/D20)-100</f>
        <v>-0.16932930869469942</v>
      </c>
    </row>
    <row r="21" spans="2:12" ht="20.100000000000001" customHeight="1">
      <c r="B21" s="208" t="s">
        <v>14</v>
      </c>
      <c r="C21" s="57" t="s">
        <v>129</v>
      </c>
      <c r="D21" s="37">
        <v>135.30000000000001</v>
      </c>
      <c r="E21" s="37">
        <v>133.18</v>
      </c>
      <c r="F21" s="33">
        <f t="shared" si="3"/>
        <v>-2.1200000000000045</v>
      </c>
      <c r="G21" s="38">
        <f>(E21*100/D21)-100</f>
        <v>-1.5668883961566991</v>
      </c>
      <c r="L21" s="219"/>
    </row>
    <row r="22" spans="2:12" ht="20.100000000000001" customHeight="1">
      <c r="B22" s="208" t="s">
        <v>14</v>
      </c>
      <c r="C22" s="57" t="s">
        <v>130</v>
      </c>
      <c r="D22" s="37">
        <v>132.49</v>
      </c>
      <c r="E22" s="37">
        <v>129.33000000000001</v>
      </c>
      <c r="F22" s="33">
        <f t="shared" si="3"/>
        <v>-3.1599999999999966</v>
      </c>
      <c r="G22" s="38">
        <f>(E22*100/D22)-100</f>
        <v>-2.3850856668427696</v>
      </c>
      <c r="H22" s="215"/>
    </row>
    <row r="23" spans="2:12" ht="20.100000000000001" customHeight="1" thickBot="1">
      <c r="B23" s="208" t="s">
        <v>14</v>
      </c>
      <c r="C23" s="220" t="s">
        <v>131</v>
      </c>
      <c r="D23" s="37">
        <v>40.72</v>
      </c>
      <c r="E23" s="37">
        <v>40.72</v>
      </c>
      <c r="F23" s="218">
        <f t="shared" si="3"/>
        <v>0</v>
      </c>
      <c r="G23" s="38">
        <f>(E23*100/D23)-100</f>
        <v>0</v>
      </c>
    </row>
    <row r="24" spans="2:12" ht="20.100000000000001" customHeight="1" thickBot="1">
      <c r="B24" s="210"/>
      <c r="C24" s="216" t="s">
        <v>132</v>
      </c>
      <c r="D24" s="212"/>
      <c r="E24" s="212"/>
      <c r="F24" s="213"/>
      <c r="G24" s="221"/>
    </row>
    <row r="25" spans="2:12" ht="20.100000000000001" customHeight="1">
      <c r="B25" s="222" t="s">
        <v>133</v>
      </c>
      <c r="C25" s="144" t="s">
        <v>134</v>
      </c>
      <c r="D25" s="145">
        <v>129.32</v>
      </c>
      <c r="E25" s="145">
        <v>129.32</v>
      </c>
      <c r="F25" s="146">
        <f t="shared" ref="F25:F27" si="4">E25-D25</f>
        <v>0</v>
      </c>
      <c r="G25" s="147">
        <f>(E25*100/D25)-100</f>
        <v>0</v>
      </c>
    </row>
    <row r="26" spans="2:12" ht="20.100000000000001" customHeight="1">
      <c r="B26" s="222" t="s">
        <v>133</v>
      </c>
      <c r="C26" s="144" t="s">
        <v>135</v>
      </c>
      <c r="D26" s="145">
        <v>125.47</v>
      </c>
      <c r="E26" s="145">
        <v>125.47</v>
      </c>
      <c r="F26" s="146">
        <f t="shared" si="4"/>
        <v>0</v>
      </c>
      <c r="G26" s="147">
        <f>(E26*100/D26)-100</f>
        <v>0</v>
      </c>
    </row>
    <row r="27" spans="2:12" ht="20.100000000000001" customHeight="1" thickBot="1">
      <c r="B27" s="222" t="s">
        <v>133</v>
      </c>
      <c r="C27" s="144" t="s">
        <v>136</v>
      </c>
      <c r="D27" s="145">
        <v>129.61000000000001</v>
      </c>
      <c r="E27" s="145">
        <v>129.61000000000001</v>
      </c>
      <c r="F27" s="146">
        <f t="shared" si="4"/>
        <v>0</v>
      </c>
      <c r="G27" s="147">
        <f>(E27*100/D27)-100</f>
        <v>0</v>
      </c>
    </row>
    <row r="28" spans="2:12" ht="20.100000000000001" customHeight="1" thickBot="1">
      <c r="B28" s="210"/>
      <c r="C28" s="223" t="s">
        <v>137</v>
      </c>
      <c r="D28" s="212"/>
      <c r="E28" s="212"/>
      <c r="F28" s="213"/>
      <c r="G28" s="221"/>
    </row>
    <row r="29" spans="2:12" ht="20.100000000000001" customHeight="1">
      <c r="B29" s="222" t="s">
        <v>47</v>
      </c>
      <c r="C29" s="144" t="s">
        <v>138</v>
      </c>
      <c r="D29" s="145">
        <v>88.67</v>
      </c>
      <c r="E29" s="145">
        <v>88.23</v>
      </c>
      <c r="F29" s="146">
        <f t="shared" ref="F29:F31" si="5">E29-D29</f>
        <v>-0.43999999999999773</v>
      </c>
      <c r="G29" s="147">
        <f>(E29*100/D29)-100</f>
        <v>-0.49622194654337193</v>
      </c>
    </row>
    <row r="30" spans="2:12" ht="20.100000000000001" customHeight="1">
      <c r="B30" s="222" t="s">
        <v>47</v>
      </c>
      <c r="C30" s="84" t="s">
        <v>139</v>
      </c>
      <c r="D30" s="224">
        <v>0.72</v>
      </c>
      <c r="E30" s="224">
        <v>0.71</v>
      </c>
      <c r="F30" s="146">
        <f t="shared" si="5"/>
        <v>-1.0000000000000009E-2</v>
      </c>
      <c r="G30" s="147">
        <f>(E30*100/D30)-100</f>
        <v>-1.3888888888888857</v>
      </c>
    </row>
    <row r="31" spans="2:12" ht="20.100000000000001" customHeight="1" thickBot="1">
      <c r="B31" s="222" t="s">
        <v>47</v>
      </c>
      <c r="C31" s="225" t="s">
        <v>140</v>
      </c>
      <c r="D31" s="226">
        <v>0.62</v>
      </c>
      <c r="E31" s="226">
        <v>0.62</v>
      </c>
      <c r="F31" s="146">
        <f t="shared" si="5"/>
        <v>0</v>
      </c>
      <c r="G31" s="147">
        <f>(E31*100/D31)-100</f>
        <v>0</v>
      </c>
    </row>
    <row r="32" spans="2:12" ht="20.100000000000001" customHeight="1" thickBot="1">
      <c r="B32" s="210"/>
      <c r="C32" s="216" t="s">
        <v>141</v>
      </c>
      <c r="D32" s="212"/>
      <c r="E32" s="212"/>
      <c r="F32" s="213"/>
      <c r="G32" s="221"/>
    </row>
    <row r="33" spans="2:7" ht="20.100000000000001" customHeight="1" thickBot="1">
      <c r="B33" s="227" t="s">
        <v>25</v>
      </c>
      <c r="C33" s="225" t="s">
        <v>142</v>
      </c>
      <c r="D33" s="145">
        <v>184.91</v>
      </c>
      <c r="E33" s="145">
        <v>184.91</v>
      </c>
      <c r="F33" s="146">
        <f>E33-D33</f>
        <v>0</v>
      </c>
      <c r="G33" s="147">
        <f>(E33*100/D33)-100</f>
        <v>0</v>
      </c>
    </row>
    <row r="34" spans="2:7" ht="20.100000000000001" customHeight="1" thickBot="1">
      <c r="B34" s="228"/>
      <c r="C34" s="216" t="s">
        <v>143</v>
      </c>
      <c r="D34" s="212"/>
      <c r="E34" s="212"/>
      <c r="F34" s="213"/>
      <c r="G34" s="221"/>
    </row>
    <row r="35" spans="2:7" ht="20.100000000000001" customHeight="1">
      <c r="B35" s="229" t="s">
        <v>53</v>
      </c>
      <c r="C35" s="230" t="s">
        <v>144</v>
      </c>
      <c r="D35" s="231">
        <v>73.98</v>
      </c>
      <c r="E35" s="231">
        <v>73.98</v>
      </c>
      <c r="F35" s="55">
        <f>E35-D35</f>
        <v>0</v>
      </c>
      <c r="G35" s="232">
        <f>(E35*100/D35)-100</f>
        <v>0</v>
      </c>
    </row>
    <row r="36" spans="2:7" ht="20.100000000000001" customHeight="1" thickBot="1">
      <c r="B36" s="233" t="s">
        <v>53</v>
      </c>
      <c r="C36" s="234" t="s">
        <v>145</v>
      </c>
      <c r="D36" s="235">
        <v>342.13</v>
      </c>
      <c r="E36" s="235">
        <v>321.16000000000003</v>
      </c>
      <c r="F36" s="236">
        <f>E36-D36</f>
        <v>-20.96999999999997</v>
      </c>
      <c r="G36" s="237">
        <f>(E36*100/D36)-100</f>
        <v>-6.1292491158331472</v>
      </c>
    </row>
    <row r="37" spans="2:7" ht="20.100000000000001" customHeight="1" thickBot="1">
      <c r="B37" s="238" t="s">
        <v>51</v>
      </c>
      <c r="C37" s="239" t="s">
        <v>146</v>
      </c>
      <c r="D37" s="240" t="s">
        <v>147</v>
      </c>
      <c r="E37" s="241"/>
      <c r="F37" s="241"/>
      <c r="G37" s="242"/>
    </row>
    <row r="38" spans="2:7" ht="20.100000000000001" customHeight="1" thickBot="1">
      <c r="B38" s="228"/>
      <c r="C38" s="216" t="s">
        <v>148</v>
      </c>
      <c r="D38" s="212"/>
      <c r="E38" s="212"/>
      <c r="F38" s="213"/>
      <c r="G38" s="221"/>
    </row>
    <row r="39" spans="2:7" ht="20.100000000000001" customHeight="1" thickBot="1">
      <c r="B39" s="238" t="s">
        <v>34</v>
      </c>
      <c r="C39" s="239" t="s">
        <v>149</v>
      </c>
      <c r="D39" s="240" t="s">
        <v>150</v>
      </c>
      <c r="E39" s="241"/>
      <c r="F39" s="241"/>
      <c r="G39" s="242"/>
    </row>
    <row r="40" spans="2:7" ht="14.25">
      <c r="B40" s="92" t="s">
        <v>63</v>
      </c>
      <c r="C40" s="93"/>
      <c r="D40" s="93"/>
      <c r="E40" s="93"/>
      <c r="F40" s="93"/>
      <c r="G40" s="193"/>
    </row>
    <row r="41" spans="2:7" ht="14.25">
      <c r="B41" s="99" t="s">
        <v>151</v>
      </c>
      <c r="C41" s="93"/>
      <c r="D41" s="93"/>
      <c r="E41" s="93"/>
      <c r="F41" s="93"/>
      <c r="G41" s="193"/>
    </row>
    <row r="42" spans="2:7" ht="12" customHeight="1">
      <c r="B42" s="99" t="s">
        <v>152</v>
      </c>
      <c r="C42" s="93"/>
      <c r="D42" s="93"/>
      <c r="E42" s="93"/>
      <c r="F42" s="93"/>
      <c r="G42" s="193"/>
    </row>
    <row r="43" spans="2:7" ht="19.899999999999999" customHeight="1">
      <c r="B43" s="99"/>
      <c r="C43" s="93"/>
      <c r="D43" s="93"/>
      <c r="E43" s="93"/>
      <c r="F43" s="93"/>
      <c r="G43" s="193"/>
    </row>
    <row r="44" spans="2:7" ht="17.45" customHeight="1">
      <c r="B44" s="101" t="s">
        <v>68</v>
      </c>
      <c r="C44" s="101"/>
      <c r="D44" s="101"/>
      <c r="E44" s="101"/>
      <c r="F44" s="101"/>
      <c r="G44" s="101"/>
    </row>
    <row r="45" spans="2:7" ht="15" customHeight="1"/>
    <row r="46" spans="2:7" ht="15" customHeight="1"/>
    <row r="47" spans="2:7" ht="15" customHeight="1"/>
    <row r="48" spans="2:7" ht="15" customHeight="1"/>
    <row r="49" spans="2:9" ht="71.25" customHeight="1">
      <c r="H49" s="243"/>
    </row>
    <row r="50" spans="2:9" ht="39" customHeight="1">
      <c r="H50" s="243"/>
    </row>
    <row r="51" spans="2:9" ht="18.75" customHeight="1">
      <c r="H51" s="243"/>
    </row>
    <row r="52" spans="2:9" ht="18.75" customHeight="1">
      <c r="H52" s="243"/>
    </row>
    <row r="53" spans="2:9" ht="13.5" customHeight="1">
      <c r="H53" s="243"/>
    </row>
    <row r="54" spans="2:9" ht="15" customHeight="1">
      <c r="B54" s="244"/>
      <c r="C54" s="244"/>
      <c r="D54" s="245"/>
      <c r="E54" s="245"/>
      <c r="F54" s="244"/>
      <c r="G54" s="244"/>
    </row>
    <row r="55" spans="2:9" ht="11.25" customHeight="1">
      <c r="B55" s="244"/>
      <c r="C55" s="244"/>
      <c r="D55" s="244"/>
      <c r="E55" s="244"/>
      <c r="F55" s="244"/>
    </row>
    <row r="56" spans="2:9" ht="13.5" customHeight="1">
      <c r="B56" s="244"/>
      <c r="C56" s="244"/>
      <c r="D56" s="246"/>
      <c r="E56" s="246"/>
      <c r="F56" s="247"/>
      <c r="G56" s="247"/>
      <c r="I56" s="248"/>
    </row>
    <row r="57" spans="2:9" ht="15" customHeight="1">
      <c r="B57" s="249"/>
      <c r="C57" s="250"/>
      <c r="D57" s="251"/>
      <c r="E57" s="251"/>
      <c r="F57" s="252"/>
      <c r="G57" s="251"/>
      <c r="I57" s="248"/>
    </row>
    <row r="58" spans="2:9" ht="15" customHeight="1">
      <c r="B58" s="249"/>
      <c r="C58" s="250"/>
      <c r="D58" s="251"/>
      <c r="E58" s="251"/>
      <c r="F58" s="252"/>
      <c r="G58" s="251"/>
      <c r="I58" s="248"/>
    </row>
    <row r="59" spans="2:9" ht="15" customHeight="1">
      <c r="B59" s="249"/>
      <c r="C59" s="250"/>
      <c r="D59" s="251"/>
      <c r="E59" s="251"/>
      <c r="F59" s="252"/>
      <c r="G59" s="251"/>
      <c r="I59" s="248"/>
    </row>
    <row r="60" spans="2:9" ht="15" customHeight="1">
      <c r="B60" s="249"/>
      <c r="C60" s="250"/>
      <c r="D60" s="251"/>
      <c r="E60" s="251"/>
      <c r="F60" s="252"/>
    </row>
    <row r="69" spans="7:7">
      <c r="G69" s="180"/>
    </row>
  </sheetData>
  <mergeCells count="5">
    <mergeCell ref="B2:G2"/>
    <mergeCell ref="B4:G4"/>
    <mergeCell ref="D37:G37"/>
    <mergeCell ref="D39:G39"/>
    <mergeCell ref="B44:G44"/>
  </mergeCells>
  <conditionalFormatting sqref="G57:G59 G9:G14 G38 G17:G35">
    <cfRule type="cellIs" dxfId="7" priority="7" stopIfTrue="1" operator="lessThan">
      <formula>0</formula>
    </cfRule>
    <cfRule type="cellIs" dxfId="6" priority="8" stopIfTrue="1" operator="greaterThanOrEqual">
      <formula>0</formula>
    </cfRule>
  </conditionalFormatting>
  <conditionalFormatting sqref="G15">
    <cfRule type="cellIs" dxfId="5" priority="5" stopIfTrue="1" operator="lessThan">
      <formula>0</formula>
    </cfRule>
    <cfRule type="cellIs" dxfId="4" priority="6" stopIfTrue="1" operator="greaterThanOrEqual">
      <formula>0</formula>
    </cfRule>
  </conditionalFormatting>
  <conditionalFormatting sqref="G16">
    <cfRule type="cellIs" dxfId="3" priority="3" stopIfTrue="1" operator="lessThan">
      <formula>0</formula>
    </cfRule>
    <cfRule type="cellIs" dxfId="2" priority="4" stopIfTrue="1" operator="greaterThanOrEqual">
      <formula>0</formula>
    </cfRule>
  </conditionalFormatting>
  <conditionalFormatting sqref="G36">
    <cfRule type="cellIs" dxfId="1" priority="1" stopIfTrue="1" operator="lessThan">
      <formula>0</formula>
    </cfRule>
    <cfRule type="cellIs" dxfId="0" priority="2" stopIfTrue="1" operator="greaterThanOrEqual">
      <formula>0</formula>
    </cfRule>
  </conditionalFormatting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65" fitToHeight="0" orientation="portrait" r:id="rId1"/>
  <headerFooter scaleWithDoc="0" alignWithMargins="0">
    <oddHeader>&amp;R&amp;"Verdana,Normal"&amp;8 7</oddHeader>
    <oddFooter>&amp;R&amp;"Verdana,Cursiva"&amp;8SG. Análisis, Coordinación y Estadística</oddFooter>
  </headerFooter>
  <drawing r:id="rId2"/>
  <legacyDrawing r:id="rId3"/>
  <oleObjects>
    <mc:AlternateContent xmlns:mc="http://schemas.openxmlformats.org/markup-compatibility/2006">
      <mc:Choice Requires="x14">
        <oleObject progId="Word.Document.8" shapeId="6145" r:id="rId4">
          <objectPr defaultSize="0" autoPict="0" r:id="rId5">
            <anchor moveWithCells="1">
              <from>
                <xdr:col>1</xdr:col>
                <xdr:colOff>66675</xdr:colOff>
                <xdr:row>45</xdr:row>
                <xdr:rowOff>180975</xdr:rowOff>
              </from>
              <to>
                <xdr:col>6</xdr:col>
                <xdr:colOff>1323975</xdr:colOff>
                <xdr:row>67</xdr:row>
                <xdr:rowOff>0</xdr:rowOff>
              </to>
            </anchor>
          </objectPr>
        </oleObject>
      </mc:Choice>
      <mc:Fallback>
        <oleObject progId="Word.Document.8" shapeId="6145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G37"/>
  <sheetViews>
    <sheetView showGridLines="0" zoomScaleNormal="100" zoomScaleSheetLayoutView="90" workbookViewId="0">
      <selection activeCell="K3" sqref="K3"/>
    </sheetView>
  </sheetViews>
  <sheetFormatPr baseColWidth="10" defaultColWidth="8.85546875" defaultRowHeight="11.25"/>
  <cols>
    <col min="1" max="1" width="2.7109375" style="253" customWidth="1"/>
    <col min="2" max="2" width="26.140625" style="253" customWidth="1"/>
    <col min="3" max="3" width="27.140625" style="253" customWidth="1"/>
    <col min="4" max="4" width="16.5703125" style="253" customWidth="1"/>
    <col min="5" max="5" width="15" style="253" customWidth="1"/>
    <col min="6" max="6" width="13.5703125" style="253" customWidth="1"/>
    <col min="7" max="7" width="6.140625" style="253" customWidth="1"/>
    <col min="8" max="16384" width="8.85546875" style="253"/>
  </cols>
  <sheetData>
    <row r="1" spans="2:7" ht="54.75" customHeight="1">
      <c r="G1" s="254"/>
    </row>
    <row r="2" spans="2:7" ht="36.75" customHeight="1">
      <c r="B2" s="255" t="s">
        <v>153</v>
      </c>
      <c r="C2" s="255"/>
      <c r="D2" s="255"/>
      <c r="E2" s="255"/>
      <c r="F2" s="255"/>
    </row>
    <row r="3" spans="2:7" ht="14.25" customHeight="1">
      <c r="B3" s="256"/>
      <c r="C3" s="256"/>
      <c r="D3" s="256"/>
      <c r="E3" s="256"/>
      <c r="F3" s="256"/>
    </row>
    <row r="4" spans="2:7" ht="19.899999999999999" customHeight="1">
      <c r="B4" s="5" t="s">
        <v>154</v>
      </c>
      <c r="C4" s="5"/>
      <c r="D4" s="5"/>
      <c r="E4" s="5"/>
      <c r="F4" s="5"/>
    </row>
    <row r="5" spans="2:7" ht="15.75" customHeight="1" thickBot="1">
      <c r="B5" s="6"/>
      <c r="C5" s="6"/>
      <c r="D5" s="6"/>
      <c r="E5" s="6"/>
      <c r="F5" s="6"/>
    </row>
    <row r="6" spans="2:7" ht="19.899999999999999" customHeight="1" thickBot="1">
      <c r="B6" s="7" t="s">
        <v>155</v>
      </c>
      <c r="C6" s="8"/>
      <c r="D6" s="8"/>
      <c r="E6" s="8"/>
      <c r="F6" s="9"/>
    </row>
    <row r="7" spans="2:7" ht="12" customHeight="1">
      <c r="B7" s="257" t="s">
        <v>156</v>
      </c>
      <c r="C7" s="257"/>
      <c r="D7" s="257"/>
      <c r="E7" s="257"/>
      <c r="F7" s="257"/>
      <c r="G7" s="258"/>
    </row>
    <row r="8" spans="2:7" ht="19.899999999999999" customHeight="1">
      <c r="B8" s="259" t="s">
        <v>157</v>
      </c>
      <c r="C8" s="259"/>
      <c r="D8" s="259"/>
      <c r="E8" s="259"/>
      <c r="F8" s="259"/>
      <c r="G8" s="258"/>
    </row>
    <row r="9" spans="2:7" ht="11.25" customHeight="1">
      <c r="B9" s="260" t="s">
        <v>158</v>
      </c>
      <c r="C9" s="260"/>
      <c r="D9" s="260"/>
      <c r="E9" s="260"/>
      <c r="F9" s="260"/>
    </row>
    <row r="10" spans="2:7" ht="11.25" customHeight="1" thickBot="1">
      <c r="B10" s="261"/>
      <c r="C10" s="261"/>
      <c r="D10" s="261"/>
      <c r="E10" s="261"/>
      <c r="F10" s="261"/>
    </row>
    <row r="11" spans="2:7" ht="39" customHeight="1" thickBot="1">
      <c r="B11" s="262" t="s">
        <v>159</v>
      </c>
      <c r="C11" s="263" t="s">
        <v>160</v>
      </c>
      <c r="D11" s="263" t="s">
        <v>161</v>
      </c>
      <c r="E11" s="263" t="s">
        <v>162</v>
      </c>
      <c r="F11" s="263" t="s">
        <v>163</v>
      </c>
    </row>
    <row r="12" spans="2:7" ht="15" customHeight="1">
      <c r="B12" s="264" t="s">
        <v>164</v>
      </c>
      <c r="C12" s="265" t="s">
        <v>165</v>
      </c>
      <c r="D12" s="266" t="s">
        <v>166</v>
      </c>
      <c r="E12" s="266" t="s">
        <v>166</v>
      </c>
      <c r="F12" s="267" t="s">
        <v>167</v>
      </c>
    </row>
    <row r="13" spans="2:7" ht="15" customHeight="1">
      <c r="B13" s="268"/>
      <c r="C13" s="265" t="s">
        <v>168</v>
      </c>
      <c r="D13" s="266" t="s">
        <v>169</v>
      </c>
      <c r="E13" s="266" t="s">
        <v>169</v>
      </c>
      <c r="F13" s="267" t="s">
        <v>167</v>
      </c>
    </row>
    <row r="14" spans="2:7" ht="15" customHeight="1">
      <c r="B14" s="268"/>
      <c r="C14" s="265" t="s">
        <v>170</v>
      </c>
      <c r="D14" s="266" t="s">
        <v>171</v>
      </c>
      <c r="E14" s="266" t="s">
        <v>171</v>
      </c>
      <c r="F14" s="267" t="s">
        <v>167</v>
      </c>
    </row>
    <row r="15" spans="2:7" ht="15" customHeight="1">
      <c r="B15" s="268"/>
      <c r="C15" s="265" t="s">
        <v>172</v>
      </c>
      <c r="D15" s="266" t="s">
        <v>173</v>
      </c>
      <c r="E15" s="266" t="s">
        <v>174</v>
      </c>
      <c r="F15" s="267" t="s">
        <v>175</v>
      </c>
    </row>
    <row r="16" spans="2:7" ht="15" customHeight="1">
      <c r="B16" s="268"/>
      <c r="C16" s="265" t="s">
        <v>176</v>
      </c>
      <c r="D16" s="266" t="s">
        <v>177</v>
      </c>
      <c r="E16" s="266" t="s">
        <v>177</v>
      </c>
      <c r="F16" s="267" t="s">
        <v>167</v>
      </c>
    </row>
    <row r="17" spans="2:6" ht="15" customHeight="1">
      <c r="B17" s="268"/>
      <c r="C17" s="265" t="s">
        <v>178</v>
      </c>
      <c r="D17" s="266" t="s">
        <v>179</v>
      </c>
      <c r="E17" s="266" t="s">
        <v>179</v>
      </c>
      <c r="F17" s="267" t="s">
        <v>167</v>
      </c>
    </row>
    <row r="18" spans="2:6" ht="15" customHeight="1">
      <c r="B18" s="268"/>
      <c r="C18" s="265" t="s">
        <v>180</v>
      </c>
      <c r="D18" s="266" t="s">
        <v>181</v>
      </c>
      <c r="E18" s="266" t="s">
        <v>182</v>
      </c>
      <c r="F18" s="267" t="s">
        <v>183</v>
      </c>
    </row>
    <row r="19" spans="2:6" ht="15" customHeight="1">
      <c r="B19" s="268"/>
      <c r="C19" s="265" t="s">
        <v>184</v>
      </c>
      <c r="D19" s="266" t="s">
        <v>185</v>
      </c>
      <c r="E19" s="266" t="s">
        <v>185</v>
      </c>
      <c r="F19" s="267" t="s">
        <v>167</v>
      </c>
    </row>
    <row r="20" spans="2:6" ht="15" customHeight="1">
      <c r="B20" s="268"/>
      <c r="C20" s="265" t="s">
        <v>186</v>
      </c>
      <c r="D20" s="266" t="s">
        <v>187</v>
      </c>
      <c r="E20" s="266" t="s">
        <v>187</v>
      </c>
      <c r="F20" s="267" t="s">
        <v>167</v>
      </c>
    </row>
    <row r="21" spans="2:6" ht="15" customHeight="1">
      <c r="B21" s="268"/>
      <c r="C21" s="265" t="s">
        <v>188</v>
      </c>
      <c r="D21" s="266" t="s">
        <v>189</v>
      </c>
      <c r="E21" s="266" t="s">
        <v>189</v>
      </c>
      <c r="F21" s="267" t="s">
        <v>167</v>
      </c>
    </row>
    <row r="22" spans="2:6" ht="15" customHeight="1">
      <c r="B22" s="268"/>
      <c r="C22" s="265" t="s">
        <v>190</v>
      </c>
      <c r="D22" s="266" t="s">
        <v>191</v>
      </c>
      <c r="E22" s="266" t="s">
        <v>191</v>
      </c>
      <c r="F22" s="267" t="s">
        <v>167</v>
      </c>
    </row>
    <row r="23" spans="2:6" ht="15" customHeight="1">
      <c r="B23" s="268"/>
      <c r="C23" s="265" t="s">
        <v>192</v>
      </c>
      <c r="D23" s="266" t="s">
        <v>193</v>
      </c>
      <c r="E23" s="266" t="s">
        <v>166</v>
      </c>
      <c r="F23" s="267" t="s">
        <v>194</v>
      </c>
    </row>
    <row r="24" spans="2:6" ht="15" customHeight="1">
      <c r="B24" s="268"/>
      <c r="C24" s="265" t="s">
        <v>195</v>
      </c>
      <c r="D24" s="266" t="s">
        <v>196</v>
      </c>
      <c r="E24" s="266" t="s">
        <v>196</v>
      </c>
      <c r="F24" s="267" t="s">
        <v>167</v>
      </c>
    </row>
    <row r="25" spans="2:6" ht="15" customHeight="1">
      <c r="B25" s="268"/>
      <c r="C25" s="265" t="s">
        <v>197</v>
      </c>
      <c r="D25" s="266" t="s">
        <v>191</v>
      </c>
      <c r="E25" s="266" t="s">
        <v>191</v>
      </c>
      <c r="F25" s="267" t="s">
        <v>167</v>
      </c>
    </row>
    <row r="26" spans="2:6" ht="15" customHeight="1">
      <c r="B26" s="268"/>
      <c r="C26" s="265" t="s">
        <v>198</v>
      </c>
      <c r="D26" s="266" t="s">
        <v>174</v>
      </c>
      <c r="E26" s="266" t="s">
        <v>174</v>
      </c>
      <c r="F26" s="267" t="s">
        <v>167</v>
      </c>
    </row>
    <row r="27" spans="2:6" ht="15" customHeight="1">
      <c r="B27" s="268"/>
      <c r="C27" s="265" t="s">
        <v>199</v>
      </c>
      <c r="D27" s="266" t="s">
        <v>200</v>
      </c>
      <c r="E27" s="266" t="s">
        <v>200</v>
      </c>
      <c r="F27" s="267" t="s">
        <v>167</v>
      </c>
    </row>
    <row r="28" spans="2:6" ht="15" customHeight="1">
      <c r="B28" s="268"/>
      <c r="C28" s="265" t="s">
        <v>201</v>
      </c>
      <c r="D28" s="266" t="s">
        <v>177</v>
      </c>
      <c r="E28" s="266" t="s">
        <v>177</v>
      </c>
      <c r="F28" s="267" t="s">
        <v>167</v>
      </c>
    </row>
    <row r="29" spans="2:6" ht="15" customHeight="1">
      <c r="B29" s="268"/>
      <c r="C29" s="265" t="s">
        <v>202</v>
      </c>
      <c r="D29" s="266" t="s">
        <v>203</v>
      </c>
      <c r="E29" s="266" t="s">
        <v>203</v>
      </c>
      <c r="F29" s="267" t="s">
        <v>167</v>
      </c>
    </row>
    <row r="30" spans="2:6" ht="15" customHeight="1">
      <c r="B30" s="268"/>
      <c r="C30" s="265" t="s">
        <v>204</v>
      </c>
      <c r="D30" s="266" t="s">
        <v>205</v>
      </c>
      <c r="E30" s="266" t="s">
        <v>205</v>
      </c>
      <c r="F30" s="267" t="s">
        <v>167</v>
      </c>
    </row>
    <row r="31" spans="2:6" ht="15" customHeight="1">
      <c r="B31" s="268"/>
      <c r="C31" s="265" t="s">
        <v>206</v>
      </c>
      <c r="D31" s="266" t="s">
        <v>207</v>
      </c>
      <c r="E31" s="266" t="s">
        <v>207</v>
      </c>
      <c r="F31" s="267" t="s">
        <v>167</v>
      </c>
    </row>
    <row r="32" spans="2:6" ht="15" customHeight="1">
      <c r="B32" s="268"/>
      <c r="C32" s="265" t="s">
        <v>208</v>
      </c>
      <c r="D32" s="266" t="s">
        <v>209</v>
      </c>
      <c r="E32" s="266" t="s">
        <v>210</v>
      </c>
      <c r="F32" s="267" t="s">
        <v>211</v>
      </c>
    </row>
    <row r="33" spans="2:6" ht="15" customHeight="1" thickBot="1">
      <c r="B33" s="269"/>
      <c r="C33" s="270" t="s">
        <v>212</v>
      </c>
      <c r="D33" s="271" t="s">
        <v>213</v>
      </c>
      <c r="E33" s="271" t="s">
        <v>213</v>
      </c>
      <c r="F33" s="272" t="s">
        <v>167</v>
      </c>
    </row>
    <row r="34" spans="2:6">
      <c r="B34" s="264" t="s">
        <v>214</v>
      </c>
      <c r="C34" s="265" t="s">
        <v>176</v>
      </c>
      <c r="D34" s="266" t="s">
        <v>215</v>
      </c>
      <c r="E34" s="266" t="s">
        <v>215</v>
      </c>
      <c r="F34" s="267" t="s">
        <v>167</v>
      </c>
    </row>
    <row r="35" spans="2:6" ht="12.75">
      <c r="B35" s="268"/>
      <c r="C35" s="265" t="s">
        <v>201</v>
      </c>
      <c r="D35" s="266" t="s">
        <v>215</v>
      </c>
      <c r="E35" s="266" t="s">
        <v>215</v>
      </c>
      <c r="F35" s="267" t="s">
        <v>167</v>
      </c>
    </row>
    <row r="36" spans="2:6" ht="13.5" thickBot="1">
      <c r="B36" s="269"/>
      <c r="C36" s="270" t="s">
        <v>212</v>
      </c>
      <c r="D36" s="271" t="s">
        <v>216</v>
      </c>
      <c r="E36" s="271" t="s">
        <v>216</v>
      </c>
      <c r="F36" s="272" t="s">
        <v>167</v>
      </c>
    </row>
    <row r="37" spans="2:6">
      <c r="F37" s="180" t="s">
        <v>110</v>
      </c>
    </row>
  </sheetData>
  <mergeCells count="6">
    <mergeCell ref="B2:F2"/>
    <mergeCell ref="B4:F4"/>
    <mergeCell ref="B6:F6"/>
    <mergeCell ref="B7:F7"/>
    <mergeCell ref="B8:F8"/>
    <mergeCell ref="B9:F10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firstPageNumber="0" orientation="portrait" r:id="rId1"/>
  <headerFooter scaleWithDoc="0" alignWithMargins="0">
    <oddHeader>&amp;R&amp;"Verdana,Normal"&amp;8 9</oddHeader>
    <oddFooter>&amp;R&amp;"Verdana,Cursiva"&amp;8SG. Análisis, Coordinación y Estadística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7"/>
  <sheetViews>
    <sheetView showGridLines="0" zoomScaleNormal="100" zoomScaleSheetLayoutView="79" workbookViewId="0">
      <selection activeCell="K3" sqref="K3"/>
    </sheetView>
  </sheetViews>
  <sheetFormatPr baseColWidth="10" defaultColWidth="8.85546875" defaultRowHeight="11.25"/>
  <cols>
    <col min="1" max="1" width="2.7109375" style="253" customWidth="1"/>
    <col min="2" max="2" width="26.140625" style="253" customWidth="1"/>
    <col min="3" max="3" width="25.5703125" style="253" customWidth="1"/>
    <col min="4" max="4" width="16.85546875" style="253" customWidth="1"/>
    <col min="5" max="5" width="15.140625" style="253" customWidth="1"/>
    <col min="6" max="6" width="14.42578125" style="253" customWidth="1"/>
    <col min="7" max="7" width="2.42578125" style="253" customWidth="1"/>
    <col min="8" max="16384" width="8.85546875" style="253"/>
  </cols>
  <sheetData>
    <row r="1" spans="1:8" ht="19.899999999999999" customHeight="1">
      <c r="F1" s="254"/>
    </row>
    <row r="2" spans="1:8" ht="19.899999999999999" customHeight="1" thickBot="1"/>
    <row r="3" spans="1:8" ht="19.899999999999999" customHeight="1" thickBot="1">
      <c r="A3" s="273"/>
      <c r="B3" s="7" t="s">
        <v>217</v>
      </c>
      <c r="C3" s="8"/>
      <c r="D3" s="8"/>
      <c r="E3" s="8"/>
      <c r="F3" s="9"/>
      <c r="G3" s="273"/>
    </row>
    <row r="4" spans="1:8" ht="12" customHeight="1">
      <c r="B4" s="257" t="s">
        <v>156</v>
      </c>
      <c r="C4" s="257"/>
      <c r="D4" s="257"/>
      <c r="E4" s="257"/>
      <c r="F4" s="257"/>
      <c r="G4" s="258"/>
    </row>
    <row r="5" spans="1:8" ht="19.899999999999999" customHeight="1">
      <c r="B5" s="274" t="s">
        <v>157</v>
      </c>
      <c r="C5" s="274"/>
      <c r="D5" s="274"/>
      <c r="E5" s="274"/>
      <c r="F5" s="274"/>
      <c r="G5" s="258"/>
    </row>
    <row r="6" spans="1:8" ht="15.75" customHeight="1">
      <c r="B6" s="260" t="s">
        <v>158</v>
      </c>
      <c r="C6" s="260"/>
      <c r="D6" s="260"/>
      <c r="E6" s="260"/>
      <c r="F6" s="260"/>
    </row>
    <row r="7" spans="1:8" ht="9.75" customHeight="1" thickBot="1">
      <c r="B7" s="261"/>
      <c r="C7" s="261"/>
      <c r="D7" s="261"/>
      <c r="E7" s="261"/>
      <c r="F7" s="261"/>
    </row>
    <row r="8" spans="1:8" ht="39" customHeight="1" thickBot="1">
      <c r="B8" s="262" t="s">
        <v>159</v>
      </c>
      <c r="C8" s="275" t="s">
        <v>160</v>
      </c>
      <c r="D8" s="263" t="s">
        <v>161</v>
      </c>
      <c r="E8" s="263" t="s">
        <v>162</v>
      </c>
      <c r="F8" s="263" t="s">
        <v>163</v>
      </c>
    </row>
    <row r="9" spans="1:8" ht="15" customHeight="1">
      <c r="B9" s="264" t="s">
        <v>218</v>
      </c>
      <c r="C9" s="265" t="s">
        <v>165</v>
      </c>
      <c r="D9" s="276" t="s">
        <v>219</v>
      </c>
      <c r="E9" s="276" t="s">
        <v>219</v>
      </c>
      <c r="F9" s="277" t="s">
        <v>167</v>
      </c>
      <c r="G9" s="278"/>
      <c r="H9" s="278"/>
    </row>
    <row r="10" spans="1:8" ht="15" customHeight="1">
      <c r="B10" s="268"/>
      <c r="C10" s="265" t="s">
        <v>168</v>
      </c>
      <c r="D10" s="276" t="s">
        <v>220</v>
      </c>
      <c r="E10" s="276" t="s">
        <v>220</v>
      </c>
      <c r="F10" s="277" t="s">
        <v>167</v>
      </c>
      <c r="G10" s="278"/>
      <c r="H10" s="278"/>
    </row>
    <row r="11" spans="1:8" ht="15" customHeight="1">
      <c r="B11" s="268"/>
      <c r="C11" s="265" t="s">
        <v>172</v>
      </c>
      <c r="D11" s="276" t="s">
        <v>220</v>
      </c>
      <c r="E11" s="276" t="s">
        <v>221</v>
      </c>
      <c r="F11" s="277" t="s">
        <v>183</v>
      </c>
      <c r="G11" s="278"/>
      <c r="H11" s="278"/>
    </row>
    <row r="12" spans="1:8" ht="15" customHeight="1">
      <c r="B12" s="268"/>
      <c r="C12" s="265" t="s">
        <v>176</v>
      </c>
      <c r="D12" s="276" t="s">
        <v>222</v>
      </c>
      <c r="E12" s="276" t="s">
        <v>222</v>
      </c>
      <c r="F12" s="277" t="s">
        <v>167</v>
      </c>
      <c r="G12" s="278"/>
      <c r="H12" s="278"/>
    </row>
    <row r="13" spans="1:8" ht="15" customHeight="1">
      <c r="B13" s="268"/>
      <c r="C13" s="265" t="s">
        <v>223</v>
      </c>
      <c r="D13" s="276" t="s">
        <v>224</v>
      </c>
      <c r="E13" s="276" t="s">
        <v>224</v>
      </c>
      <c r="F13" s="277" t="s">
        <v>167</v>
      </c>
      <c r="G13" s="278"/>
      <c r="H13" s="278"/>
    </row>
    <row r="14" spans="1:8" ht="15" customHeight="1">
      <c r="B14" s="268"/>
      <c r="C14" s="265" t="s">
        <v>225</v>
      </c>
      <c r="D14" s="276" t="s">
        <v>226</v>
      </c>
      <c r="E14" s="276" t="s">
        <v>226</v>
      </c>
      <c r="F14" s="277" t="s">
        <v>167</v>
      </c>
      <c r="G14" s="278"/>
      <c r="H14" s="278"/>
    </row>
    <row r="15" spans="1:8" ht="15" customHeight="1">
      <c r="B15" s="268"/>
      <c r="C15" s="265" t="s">
        <v>227</v>
      </c>
      <c r="D15" s="276" t="s">
        <v>228</v>
      </c>
      <c r="E15" s="276" t="s">
        <v>228</v>
      </c>
      <c r="F15" s="277" t="s">
        <v>167</v>
      </c>
      <c r="G15" s="278"/>
      <c r="H15" s="278"/>
    </row>
    <row r="16" spans="1:8" ht="15" customHeight="1">
      <c r="B16" s="268"/>
      <c r="C16" s="265" t="s">
        <v>229</v>
      </c>
      <c r="D16" s="276" t="s">
        <v>224</v>
      </c>
      <c r="E16" s="276" t="s">
        <v>224</v>
      </c>
      <c r="F16" s="277" t="s">
        <v>167</v>
      </c>
      <c r="G16" s="278"/>
      <c r="H16" s="278"/>
    </row>
    <row r="17" spans="2:8" ht="15" customHeight="1">
      <c r="B17" s="268"/>
      <c r="C17" s="265" t="s">
        <v>230</v>
      </c>
      <c r="D17" s="276" t="s">
        <v>231</v>
      </c>
      <c r="E17" s="276" t="s">
        <v>231</v>
      </c>
      <c r="F17" s="277" t="s">
        <v>167</v>
      </c>
      <c r="G17" s="278"/>
      <c r="H17" s="278"/>
    </row>
    <row r="18" spans="2:8" ht="15" customHeight="1">
      <c r="B18" s="268"/>
      <c r="C18" s="265" t="s">
        <v>178</v>
      </c>
      <c r="D18" s="276" t="s">
        <v>232</v>
      </c>
      <c r="E18" s="276" t="s">
        <v>232</v>
      </c>
      <c r="F18" s="277" t="s">
        <v>167</v>
      </c>
      <c r="G18" s="278"/>
      <c r="H18" s="278"/>
    </row>
    <row r="19" spans="2:8" ht="15" customHeight="1">
      <c r="B19" s="268"/>
      <c r="C19" s="265" t="s">
        <v>180</v>
      </c>
      <c r="D19" s="276" t="s">
        <v>233</v>
      </c>
      <c r="E19" s="276" t="s">
        <v>234</v>
      </c>
      <c r="F19" s="277" t="s">
        <v>183</v>
      </c>
      <c r="G19" s="278"/>
      <c r="H19" s="278"/>
    </row>
    <row r="20" spans="2:8" ht="15" customHeight="1">
      <c r="B20" s="268"/>
      <c r="C20" s="265" t="s">
        <v>184</v>
      </c>
      <c r="D20" s="276" t="s">
        <v>235</v>
      </c>
      <c r="E20" s="276" t="s">
        <v>235</v>
      </c>
      <c r="F20" s="277" t="s">
        <v>167</v>
      </c>
      <c r="G20" s="278"/>
      <c r="H20" s="278"/>
    </row>
    <row r="21" spans="2:8" ht="15" customHeight="1">
      <c r="B21" s="268"/>
      <c r="C21" s="265" t="s">
        <v>186</v>
      </c>
      <c r="D21" s="276" t="s">
        <v>233</v>
      </c>
      <c r="E21" s="276" t="s">
        <v>233</v>
      </c>
      <c r="F21" s="277" t="s">
        <v>167</v>
      </c>
      <c r="G21" s="278"/>
      <c r="H21" s="278"/>
    </row>
    <row r="22" spans="2:8" ht="15" customHeight="1">
      <c r="B22" s="268"/>
      <c r="C22" s="265" t="s">
        <v>190</v>
      </c>
      <c r="D22" s="276" t="s">
        <v>236</v>
      </c>
      <c r="E22" s="276" t="s">
        <v>236</v>
      </c>
      <c r="F22" s="277" t="s">
        <v>167</v>
      </c>
      <c r="G22" s="278"/>
      <c r="H22" s="278"/>
    </row>
    <row r="23" spans="2:8" ht="15" customHeight="1">
      <c r="B23" s="268"/>
      <c r="C23" s="265" t="s">
        <v>195</v>
      </c>
      <c r="D23" s="276" t="s">
        <v>237</v>
      </c>
      <c r="E23" s="276" t="s">
        <v>221</v>
      </c>
      <c r="F23" s="277" t="s">
        <v>238</v>
      </c>
      <c r="G23" s="278"/>
      <c r="H23" s="278"/>
    </row>
    <row r="24" spans="2:8" ht="15" customHeight="1">
      <c r="B24" s="268"/>
      <c r="C24" s="265" t="s">
        <v>198</v>
      </c>
      <c r="D24" s="276" t="s">
        <v>237</v>
      </c>
      <c r="E24" s="276" t="s">
        <v>237</v>
      </c>
      <c r="F24" s="277" t="s">
        <v>167</v>
      </c>
      <c r="G24" s="278"/>
      <c r="H24" s="278"/>
    </row>
    <row r="25" spans="2:8" ht="15" customHeight="1">
      <c r="B25" s="268"/>
      <c r="C25" s="265" t="s">
        <v>199</v>
      </c>
      <c r="D25" s="276" t="s">
        <v>239</v>
      </c>
      <c r="E25" s="276" t="s">
        <v>239</v>
      </c>
      <c r="F25" s="277" t="s">
        <v>167</v>
      </c>
      <c r="G25" s="278"/>
      <c r="H25" s="278"/>
    </row>
    <row r="26" spans="2:8" ht="15" customHeight="1">
      <c r="B26" s="268"/>
      <c r="C26" s="265" t="s">
        <v>202</v>
      </c>
      <c r="D26" s="276" t="s">
        <v>226</v>
      </c>
      <c r="E26" s="276" t="s">
        <v>226</v>
      </c>
      <c r="F26" s="277" t="s">
        <v>167</v>
      </c>
      <c r="G26" s="278"/>
      <c r="H26" s="278"/>
    </row>
    <row r="27" spans="2:8" ht="15" customHeight="1">
      <c r="B27" s="268"/>
      <c r="C27" s="265" t="s">
        <v>240</v>
      </c>
      <c r="D27" s="276" t="s">
        <v>233</v>
      </c>
      <c r="E27" s="276" t="s">
        <v>233</v>
      </c>
      <c r="F27" s="277" t="s">
        <v>167</v>
      </c>
      <c r="G27" s="278"/>
      <c r="H27" s="278"/>
    </row>
    <row r="28" spans="2:8" ht="15" customHeight="1">
      <c r="B28" s="268"/>
      <c r="C28" s="265" t="s">
        <v>241</v>
      </c>
      <c r="D28" s="276" t="s">
        <v>231</v>
      </c>
      <c r="E28" s="276" t="s">
        <v>231</v>
      </c>
      <c r="F28" s="277" t="s">
        <v>167</v>
      </c>
      <c r="G28" s="278"/>
      <c r="H28" s="278"/>
    </row>
    <row r="29" spans="2:8" ht="15" customHeight="1">
      <c r="B29" s="268"/>
      <c r="C29" s="265" t="s">
        <v>206</v>
      </c>
      <c r="D29" s="276" t="s">
        <v>237</v>
      </c>
      <c r="E29" s="276" t="s">
        <v>237</v>
      </c>
      <c r="F29" s="277" t="s">
        <v>167</v>
      </c>
      <c r="G29" s="278"/>
      <c r="H29" s="278"/>
    </row>
    <row r="30" spans="2:8" ht="15" customHeight="1">
      <c r="B30" s="268"/>
      <c r="C30" s="265" t="s">
        <v>208</v>
      </c>
      <c r="D30" s="276" t="s">
        <v>237</v>
      </c>
      <c r="E30" s="276" t="s">
        <v>237</v>
      </c>
      <c r="F30" s="277" t="s">
        <v>167</v>
      </c>
      <c r="G30" s="278"/>
      <c r="H30" s="278"/>
    </row>
    <row r="31" spans="2:8" ht="15" customHeight="1" thickBot="1">
      <c r="B31" s="269"/>
      <c r="C31" s="270" t="s">
        <v>212</v>
      </c>
      <c r="D31" s="279" t="s">
        <v>233</v>
      </c>
      <c r="E31" s="279" t="s">
        <v>233</v>
      </c>
      <c r="F31" s="280" t="s">
        <v>167</v>
      </c>
      <c r="G31" s="278"/>
      <c r="H31" s="278"/>
    </row>
    <row r="32" spans="2:8" ht="15" customHeight="1">
      <c r="B32" s="264" t="s">
        <v>242</v>
      </c>
      <c r="C32" s="265" t="s">
        <v>165</v>
      </c>
      <c r="D32" s="276" t="s">
        <v>228</v>
      </c>
      <c r="E32" s="276" t="s">
        <v>228</v>
      </c>
      <c r="F32" s="277" t="s">
        <v>167</v>
      </c>
      <c r="G32" s="278"/>
      <c r="H32" s="278"/>
    </row>
    <row r="33" spans="2:8" ht="15" customHeight="1">
      <c r="B33" s="268"/>
      <c r="C33" s="265" t="s">
        <v>172</v>
      </c>
      <c r="D33" s="276" t="s">
        <v>243</v>
      </c>
      <c r="E33" s="276" t="s">
        <v>244</v>
      </c>
      <c r="F33" s="277" t="s">
        <v>245</v>
      </c>
      <c r="G33" s="278"/>
      <c r="H33" s="278"/>
    </row>
    <row r="34" spans="2:8" ht="15" customHeight="1">
      <c r="B34" s="268"/>
      <c r="C34" s="265" t="s">
        <v>223</v>
      </c>
      <c r="D34" s="276" t="s">
        <v>246</v>
      </c>
      <c r="E34" s="276" t="s">
        <v>247</v>
      </c>
      <c r="F34" s="277" t="s">
        <v>248</v>
      </c>
      <c r="G34" s="278"/>
      <c r="H34" s="278"/>
    </row>
    <row r="35" spans="2:8" ht="15" customHeight="1">
      <c r="B35" s="268"/>
      <c r="C35" s="265" t="s">
        <v>229</v>
      </c>
      <c r="D35" s="276" t="s">
        <v>228</v>
      </c>
      <c r="E35" s="276" t="s">
        <v>228</v>
      </c>
      <c r="F35" s="277" t="s">
        <v>167</v>
      </c>
      <c r="G35" s="278"/>
      <c r="H35" s="278"/>
    </row>
    <row r="36" spans="2:8" ht="15" customHeight="1">
      <c r="B36" s="268"/>
      <c r="C36" s="265" t="s">
        <v>178</v>
      </c>
      <c r="D36" s="276" t="s">
        <v>249</v>
      </c>
      <c r="E36" s="276" t="s">
        <v>249</v>
      </c>
      <c r="F36" s="277" t="s">
        <v>167</v>
      </c>
      <c r="G36" s="278"/>
      <c r="H36" s="278"/>
    </row>
    <row r="37" spans="2:8" ht="15" customHeight="1">
      <c r="B37" s="268"/>
      <c r="C37" s="265" t="s">
        <v>188</v>
      </c>
      <c r="D37" s="276" t="s">
        <v>250</v>
      </c>
      <c r="E37" s="276" t="s">
        <v>250</v>
      </c>
      <c r="F37" s="277" t="s">
        <v>167</v>
      </c>
      <c r="G37" s="278"/>
      <c r="H37" s="278"/>
    </row>
    <row r="38" spans="2:8" ht="15" customHeight="1">
      <c r="B38" s="268"/>
      <c r="C38" s="265" t="s">
        <v>195</v>
      </c>
      <c r="D38" s="276" t="s">
        <v>251</v>
      </c>
      <c r="E38" s="276" t="s">
        <v>251</v>
      </c>
      <c r="F38" s="277" t="s">
        <v>167</v>
      </c>
      <c r="G38" s="278"/>
      <c r="H38" s="278"/>
    </row>
    <row r="39" spans="2:8" ht="15" customHeight="1">
      <c r="B39" s="268"/>
      <c r="C39" s="265" t="s">
        <v>198</v>
      </c>
      <c r="D39" s="276" t="s">
        <v>252</v>
      </c>
      <c r="E39" s="276" t="s">
        <v>252</v>
      </c>
      <c r="F39" s="277" t="s">
        <v>167</v>
      </c>
      <c r="G39" s="278"/>
      <c r="H39" s="278"/>
    </row>
    <row r="40" spans="2:8" ht="15" customHeight="1">
      <c r="B40" s="268"/>
      <c r="C40" s="265" t="s">
        <v>199</v>
      </c>
      <c r="D40" s="276" t="s">
        <v>221</v>
      </c>
      <c r="E40" s="276" t="s">
        <v>221</v>
      </c>
      <c r="F40" s="277" t="s">
        <v>167</v>
      </c>
      <c r="G40" s="278"/>
      <c r="H40" s="278"/>
    </row>
    <row r="41" spans="2:8" ht="15" customHeight="1">
      <c r="B41" s="268"/>
      <c r="C41" s="265" t="s">
        <v>202</v>
      </c>
      <c r="D41" s="276" t="s">
        <v>253</v>
      </c>
      <c r="E41" s="276" t="s">
        <v>253</v>
      </c>
      <c r="F41" s="277" t="s">
        <v>167</v>
      </c>
      <c r="G41" s="278"/>
      <c r="H41" s="278"/>
    </row>
    <row r="42" spans="2:8" ht="15" customHeight="1">
      <c r="B42" s="268"/>
      <c r="C42" s="265" t="s">
        <v>240</v>
      </c>
      <c r="D42" s="276" t="s">
        <v>233</v>
      </c>
      <c r="E42" s="276" t="s">
        <v>236</v>
      </c>
      <c r="F42" s="277" t="s">
        <v>254</v>
      </c>
      <c r="G42" s="278"/>
      <c r="H42" s="278"/>
    </row>
    <row r="43" spans="2:8" ht="15" customHeight="1">
      <c r="B43" s="268"/>
      <c r="C43" s="265" t="s">
        <v>241</v>
      </c>
      <c r="D43" s="276" t="s">
        <v>233</v>
      </c>
      <c r="E43" s="276" t="s">
        <v>233</v>
      </c>
      <c r="F43" s="277" t="s">
        <v>167</v>
      </c>
      <c r="G43" s="278"/>
      <c r="H43" s="278"/>
    </row>
    <row r="44" spans="2:8" ht="15" customHeight="1">
      <c r="B44" s="268"/>
      <c r="C44" s="265" t="s">
        <v>206</v>
      </c>
      <c r="D44" s="276" t="s">
        <v>255</v>
      </c>
      <c r="E44" s="276" t="s">
        <v>255</v>
      </c>
      <c r="F44" s="277" t="s">
        <v>167</v>
      </c>
      <c r="G44" s="278"/>
      <c r="H44" s="278"/>
    </row>
    <row r="45" spans="2:8" ht="15" customHeight="1">
      <c r="B45" s="268"/>
      <c r="C45" s="265" t="s">
        <v>208</v>
      </c>
      <c r="D45" s="276" t="s">
        <v>249</v>
      </c>
      <c r="E45" s="276" t="s">
        <v>256</v>
      </c>
      <c r="F45" s="277" t="s">
        <v>211</v>
      </c>
      <c r="G45" s="278"/>
      <c r="H45" s="278"/>
    </row>
    <row r="46" spans="2:8" ht="13.5" thickBot="1">
      <c r="B46" s="269"/>
      <c r="C46" s="270" t="s">
        <v>212</v>
      </c>
      <c r="D46" s="279" t="s">
        <v>236</v>
      </c>
      <c r="E46" s="279" t="s">
        <v>236</v>
      </c>
      <c r="F46" s="280" t="s">
        <v>167</v>
      </c>
    </row>
    <row r="47" spans="2:8">
      <c r="F47" s="180" t="s">
        <v>110</v>
      </c>
    </row>
  </sheetData>
  <mergeCells count="4">
    <mergeCell ref="B3:F3"/>
    <mergeCell ref="B4:F4"/>
    <mergeCell ref="B5:F5"/>
    <mergeCell ref="B6:F7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firstPageNumber="0" fitToHeight="0" orientation="portrait" r:id="rId1"/>
  <headerFooter scaleWithDoc="0" alignWithMargins="0">
    <oddHeader>&amp;R&amp;"Verdana,Normal"&amp;8 10</oddHeader>
    <oddFooter>&amp;R&amp;"Verdana,Cursiva"&amp;8SG. Análisis, Coordinación y Estadística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G53"/>
  <sheetViews>
    <sheetView showGridLines="0" topLeftCell="A34" zoomScaleNormal="100" zoomScaleSheetLayoutView="80" workbookViewId="0">
      <selection activeCell="K3" sqref="K3"/>
    </sheetView>
  </sheetViews>
  <sheetFormatPr baseColWidth="10" defaultColWidth="8.85546875" defaultRowHeight="11.25"/>
  <cols>
    <col min="1" max="1" width="2.7109375" style="253" customWidth="1"/>
    <col min="2" max="2" width="35" style="253" customWidth="1"/>
    <col min="3" max="3" width="25.5703125" style="253" customWidth="1"/>
    <col min="4" max="4" width="16.42578125" style="253" customWidth="1"/>
    <col min="5" max="5" width="15.7109375" style="253" customWidth="1"/>
    <col min="6" max="6" width="13.140625" style="253" customWidth="1"/>
    <col min="7" max="7" width="4.85546875" style="253" customWidth="1"/>
    <col min="8" max="16384" width="8.85546875" style="253"/>
  </cols>
  <sheetData>
    <row r="1" spans="2:7" ht="19.899999999999999" customHeight="1"/>
    <row r="2" spans="2:7" ht="19.899999999999999" customHeight="1" thickBot="1"/>
    <row r="3" spans="2:7" ht="19.899999999999999" customHeight="1" thickBot="1">
      <c r="B3" s="7" t="s">
        <v>257</v>
      </c>
      <c r="C3" s="8"/>
      <c r="D3" s="8"/>
      <c r="E3" s="8"/>
      <c r="F3" s="9"/>
    </row>
    <row r="4" spans="2:7" ht="12" customHeight="1">
      <c r="B4" s="257" t="s">
        <v>156</v>
      </c>
      <c r="C4" s="257"/>
      <c r="D4" s="257"/>
      <c r="E4" s="257"/>
      <c r="F4" s="257"/>
      <c r="G4" s="258"/>
    </row>
    <row r="5" spans="2:7" ht="30" customHeight="1">
      <c r="B5" s="281" t="s">
        <v>258</v>
      </c>
      <c r="C5" s="281"/>
      <c r="D5" s="281"/>
      <c r="E5" s="281"/>
      <c r="F5" s="281"/>
      <c r="G5" s="258"/>
    </row>
    <row r="6" spans="2:7" ht="25.5" customHeight="1">
      <c r="B6" s="282" t="s">
        <v>259</v>
      </c>
      <c r="C6" s="282"/>
      <c r="D6" s="282"/>
      <c r="E6" s="282"/>
      <c r="F6" s="282"/>
    </row>
    <row r="7" spans="2:7" ht="19.899999999999999" customHeight="1">
      <c r="B7" s="283" t="s">
        <v>260</v>
      </c>
      <c r="C7" s="283"/>
      <c r="D7" s="283"/>
      <c r="E7" s="283"/>
      <c r="F7" s="283"/>
    </row>
    <row r="8" spans="2:7" ht="10.5" customHeight="1" thickBot="1">
      <c r="B8" s="284"/>
      <c r="C8" s="284"/>
      <c r="D8" s="284"/>
      <c r="E8" s="284"/>
      <c r="F8" s="284"/>
    </row>
    <row r="9" spans="2:7" ht="39" customHeight="1" thickBot="1">
      <c r="B9" s="262" t="s">
        <v>261</v>
      </c>
      <c r="C9" s="263" t="s">
        <v>160</v>
      </c>
      <c r="D9" s="263" t="s">
        <v>161</v>
      </c>
      <c r="E9" s="263" t="s">
        <v>162</v>
      </c>
      <c r="F9" s="263" t="s">
        <v>163</v>
      </c>
    </row>
    <row r="10" spans="2:7" ht="15" customHeight="1">
      <c r="B10" s="285" t="s">
        <v>262</v>
      </c>
      <c r="C10" s="286" t="s">
        <v>165</v>
      </c>
      <c r="D10" s="287" t="s">
        <v>263</v>
      </c>
      <c r="E10" s="287" t="s">
        <v>264</v>
      </c>
      <c r="F10" s="288" t="s">
        <v>265</v>
      </c>
    </row>
    <row r="11" spans="2:7" ht="15" customHeight="1">
      <c r="B11" s="285"/>
      <c r="C11" s="286" t="s">
        <v>266</v>
      </c>
      <c r="D11" s="287" t="s">
        <v>193</v>
      </c>
      <c r="E11" s="287" t="s">
        <v>193</v>
      </c>
      <c r="F11" s="288" t="s">
        <v>167</v>
      </c>
    </row>
    <row r="12" spans="2:7" ht="15" customHeight="1">
      <c r="B12" s="285"/>
      <c r="C12" s="286" t="s">
        <v>267</v>
      </c>
      <c r="D12" s="287" t="s">
        <v>193</v>
      </c>
      <c r="E12" s="287" t="s">
        <v>193</v>
      </c>
      <c r="F12" s="288" t="s">
        <v>167</v>
      </c>
    </row>
    <row r="13" spans="2:7" ht="15" customHeight="1">
      <c r="B13" s="268"/>
      <c r="C13" s="286" t="s">
        <v>223</v>
      </c>
      <c r="D13" s="287" t="s">
        <v>268</v>
      </c>
      <c r="E13" s="287" t="s">
        <v>269</v>
      </c>
      <c r="F13" s="288" t="s">
        <v>248</v>
      </c>
    </row>
    <row r="14" spans="2:7" ht="15" customHeight="1">
      <c r="B14" s="268"/>
      <c r="C14" s="286" t="s">
        <v>225</v>
      </c>
      <c r="D14" s="287" t="s">
        <v>250</v>
      </c>
      <c r="E14" s="287" t="s">
        <v>250</v>
      </c>
      <c r="F14" s="288" t="s">
        <v>167</v>
      </c>
    </row>
    <row r="15" spans="2:7" ht="15" customHeight="1">
      <c r="B15" s="268"/>
      <c r="C15" s="286" t="s">
        <v>227</v>
      </c>
      <c r="D15" s="287" t="s">
        <v>250</v>
      </c>
      <c r="E15" s="287" t="s">
        <v>250</v>
      </c>
      <c r="F15" s="288" t="s">
        <v>167</v>
      </c>
    </row>
    <row r="16" spans="2:7" ht="15" customHeight="1">
      <c r="B16" s="268"/>
      <c r="C16" s="286" t="s">
        <v>270</v>
      </c>
      <c r="D16" s="287" t="s">
        <v>271</v>
      </c>
      <c r="E16" s="287" t="s">
        <v>271</v>
      </c>
      <c r="F16" s="288" t="s">
        <v>167</v>
      </c>
    </row>
    <row r="17" spans="2:6" ht="15" customHeight="1">
      <c r="B17" s="268"/>
      <c r="C17" s="286" t="s">
        <v>180</v>
      </c>
      <c r="D17" s="287" t="s">
        <v>187</v>
      </c>
      <c r="E17" s="287" t="s">
        <v>187</v>
      </c>
      <c r="F17" s="288" t="s">
        <v>167</v>
      </c>
    </row>
    <row r="18" spans="2:6" ht="15" customHeight="1">
      <c r="B18" s="268"/>
      <c r="C18" s="286" t="s">
        <v>184</v>
      </c>
      <c r="D18" s="287" t="s">
        <v>228</v>
      </c>
      <c r="E18" s="287" t="s">
        <v>228</v>
      </c>
      <c r="F18" s="288" t="s">
        <v>167</v>
      </c>
    </row>
    <row r="19" spans="2:6" ht="15" customHeight="1">
      <c r="B19" s="268"/>
      <c r="C19" s="286" t="s">
        <v>186</v>
      </c>
      <c r="D19" s="287" t="s">
        <v>272</v>
      </c>
      <c r="E19" s="287" t="s">
        <v>272</v>
      </c>
      <c r="F19" s="288" t="s">
        <v>167</v>
      </c>
    </row>
    <row r="20" spans="2:6" ht="15" customHeight="1">
      <c r="B20" s="268"/>
      <c r="C20" s="286" t="s">
        <v>188</v>
      </c>
      <c r="D20" s="287" t="s">
        <v>273</v>
      </c>
      <c r="E20" s="287" t="s">
        <v>273</v>
      </c>
      <c r="F20" s="288" t="s">
        <v>167</v>
      </c>
    </row>
    <row r="21" spans="2:6" ht="15" customHeight="1">
      <c r="B21" s="268"/>
      <c r="C21" s="286" t="s">
        <v>192</v>
      </c>
      <c r="D21" s="287" t="s">
        <v>187</v>
      </c>
      <c r="E21" s="287" t="s">
        <v>272</v>
      </c>
      <c r="F21" s="288" t="s">
        <v>274</v>
      </c>
    </row>
    <row r="22" spans="2:6" ht="15" customHeight="1">
      <c r="B22" s="268"/>
      <c r="C22" s="286" t="s">
        <v>197</v>
      </c>
      <c r="D22" s="287" t="s">
        <v>250</v>
      </c>
      <c r="E22" s="287" t="s">
        <v>275</v>
      </c>
      <c r="F22" s="288" t="s">
        <v>276</v>
      </c>
    </row>
    <row r="23" spans="2:6" ht="15" customHeight="1">
      <c r="B23" s="268"/>
      <c r="C23" s="286" t="s">
        <v>198</v>
      </c>
      <c r="D23" s="287" t="s">
        <v>277</v>
      </c>
      <c r="E23" s="287" t="s">
        <v>277</v>
      </c>
      <c r="F23" s="288" t="s">
        <v>167</v>
      </c>
    </row>
    <row r="24" spans="2:6" ht="15" customHeight="1">
      <c r="B24" s="268"/>
      <c r="C24" s="286" t="s">
        <v>201</v>
      </c>
      <c r="D24" s="287" t="s">
        <v>250</v>
      </c>
      <c r="E24" s="287" t="s">
        <v>250</v>
      </c>
      <c r="F24" s="288" t="s">
        <v>167</v>
      </c>
    </row>
    <row r="25" spans="2:6" ht="15" customHeight="1">
      <c r="B25" s="268"/>
      <c r="C25" s="286" t="s">
        <v>241</v>
      </c>
      <c r="D25" s="287" t="s">
        <v>278</v>
      </c>
      <c r="E25" s="287" t="s">
        <v>278</v>
      </c>
      <c r="F25" s="288" t="s">
        <v>167</v>
      </c>
    </row>
    <row r="26" spans="2:6" ht="15" customHeight="1">
      <c r="B26" s="268"/>
      <c r="C26" s="286" t="s">
        <v>206</v>
      </c>
      <c r="D26" s="287" t="s">
        <v>279</v>
      </c>
      <c r="E26" s="287" t="s">
        <v>279</v>
      </c>
      <c r="F26" s="288" t="s">
        <v>167</v>
      </c>
    </row>
    <row r="27" spans="2:6" ht="15" customHeight="1">
      <c r="B27" s="268"/>
      <c r="C27" s="286" t="s">
        <v>208</v>
      </c>
      <c r="D27" s="287" t="s">
        <v>189</v>
      </c>
      <c r="E27" s="287" t="s">
        <v>189</v>
      </c>
      <c r="F27" s="288" t="s">
        <v>167</v>
      </c>
    </row>
    <row r="28" spans="2:6" ht="15" customHeight="1" thickBot="1">
      <c r="B28" s="269"/>
      <c r="C28" s="289" t="s">
        <v>212</v>
      </c>
      <c r="D28" s="290" t="s">
        <v>280</v>
      </c>
      <c r="E28" s="290" t="s">
        <v>280</v>
      </c>
      <c r="F28" s="291" t="s">
        <v>167</v>
      </c>
    </row>
    <row r="29" spans="2:6" ht="15" customHeight="1">
      <c r="B29" s="285" t="s">
        <v>281</v>
      </c>
      <c r="C29" s="286" t="s">
        <v>266</v>
      </c>
      <c r="D29" s="287" t="s">
        <v>282</v>
      </c>
      <c r="E29" s="287" t="s">
        <v>282</v>
      </c>
      <c r="F29" s="288" t="s">
        <v>167</v>
      </c>
    </row>
    <row r="30" spans="2:6" ht="15" customHeight="1">
      <c r="B30" s="285"/>
      <c r="C30" s="286" t="s">
        <v>176</v>
      </c>
      <c r="D30" s="287" t="s">
        <v>283</v>
      </c>
      <c r="E30" s="287" t="s">
        <v>283</v>
      </c>
      <c r="F30" s="288" t="s">
        <v>167</v>
      </c>
    </row>
    <row r="31" spans="2:6" ht="15" customHeight="1">
      <c r="B31" s="285"/>
      <c r="C31" s="286" t="s">
        <v>201</v>
      </c>
      <c r="D31" s="287" t="s">
        <v>284</v>
      </c>
      <c r="E31" s="287" t="s">
        <v>284</v>
      </c>
      <c r="F31" s="288" t="s">
        <v>167</v>
      </c>
    </row>
    <row r="32" spans="2:6" ht="15" customHeight="1">
      <c r="B32" s="285"/>
      <c r="C32" s="286" t="s">
        <v>204</v>
      </c>
      <c r="D32" s="287" t="s">
        <v>285</v>
      </c>
      <c r="E32" s="287" t="s">
        <v>285</v>
      </c>
      <c r="F32" s="288" t="s">
        <v>167</v>
      </c>
    </row>
    <row r="33" spans="2:6" ht="15" customHeight="1" thickBot="1">
      <c r="B33" s="269"/>
      <c r="C33" s="289" t="s">
        <v>286</v>
      </c>
      <c r="D33" s="290" t="s">
        <v>283</v>
      </c>
      <c r="E33" s="290" t="s">
        <v>283</v>
      </c>
      <c r="F33" s="291" t="s">
        <v>167</v>
      </c>
    </row>
    <row r="34" spans="2:6" ht="15" customHeight="1">
      <c r="B34" s="285" t="s">
        <v>287</v>
      </c>
      <c r="C34" s="286" t="s">
        <v>266</v>
      </c>
      <c r="D34" s="287" t="s">
        <v>288</v>
      </c>
      <c r="E34" s="287" t="s">
        <v>288</v>
      </c>
      <c r="F34" s="288" t="s">
        <v>167</v>
      </c>
    </row>
    <row r="35" spans="2:6" ht="15" customHeight="1">
      <c r="B35" s="268"/>
      <c r="C35" s="286" t="s">
        <v>201</v>
      </c>
      <c r="D35" s="287" t="s">
        <v>289</v>
      </c>
      <c r="E35" s="287" t="s">
        <v>289</v>
      </c>
      <c r="F35" s="288" t="s">
        <v>167</v>
      </c>
    </row>
    <row r="36" spans="2:6" ht="15" customHeight="1">
      <c r="B36" s="268"/>
      <c r="C36" s="286" t="s">
        <v>204</v>
      </c>
      <c r="D36" s="287" t="s">
        <v>290</v>
      </c>
      <c r="E36" s="287" t="s">
        <v>290</v>
      </c>
      <c r="F36" s="288" t="s">
        <v>167</v>
      </c>
    </row>
    <row r="37" spans="2:6" ht="15" customHeight="1" thickBot="1">
      <c r="B37" s="269"/>
      <c r="C37" s="289" t="s">
        <v>286</v>
      </c>
      <c r="D37" s="290" t="s">
        <v>291</v>
      </c>
      <c r="E37" s="290" t="s">
        <v>291</v>
      </c>
      <c r="F37" s="291" t="s">
        <v>167</v>
      </c>
    </row>
    <row r="38" spans="2:6" ht="15" customHeight="1">
      <c r="B38" s="285" t="s">
        <v>292</v>
      </c>
      <c r="C38" s="286" t="s">
        <v>201</v>
      </c>
      <c r="D38" s="287" t="s">
        <v>293</v>
      </c>
      <c r="E38" s="287" t="s">
        <v>293</v>
      </c>
      <c r="F38" s="288" t="s">
        <v>167</v>
      </c>
    </row>
    <row r="39" spans="2:6" ht="15" customHeight="1" thickBot="1">
      <c r="B39" s="292"/>
      <c r="C39" s="289" t="s">
        <v>286</v>
      </c>
      <c r="D39" s="290" t="s">
        <v>294</v>
      </c>
      <c r="E39" s="290" t="s">
        <v>294</v>
      </c>
      <c r="F39" s="291" t="s">
        <v>167</v>
      </c>
    </row>
    <row r="40" spans="2:6" ht="15" customHeight="1">
      <c r="B40" s="285" t="s">
        <v>295</v>
      </c>
      <c r="C40" s="286" t="s">
        <v>201</v>
      </c>
      <c r="D40" s="287" t="s">
        <v>296</v>
      </c>
      <c r="E40" s="287" t="s">
        <v>296</v>
      </c>
      <c r="F40" s="288" t="s">
        <v>167</v>
      </c>
    </row>
    <row r="41" spans="2:6" ht="15" customHeight="1">
      <c r="B41" s="268"/>
      <c r="C41" s="286" t="s">
        <v>204</v>
      </c>
      <c r="D41" s="287" t="s">
        <v>297</v>
      </c>
      <c r="E41" s="287" t="s">
        <v>297</v>
      </c>
      <c r="F41" s="288" t="s">
        <v>167</v>
      </c>
    </row>
    <row r="42" spans="2:6" ht="15" customHeight="1" thickBot="1">
      <c r="B42" s="269"/>
      <c r="C42" s="289" t="s">
        <v>286</v>
      </c>
      <c r="D42" s="290" t="s">
        <v>298</v>
      </c>
      <c r="E42" s="290" t="s">
        <v>298</v>
      </c>
      <c r="F42" s="291" t="s">
        <v>167</v>
      </c>
    </row>
    <row r="43" spans="2:6" ht="15" customHeight="1" thickBot="1">
      <c r="B43" s="293" t="s">
        <v>299</v>
      </c>
      <c r="C43" s="289" t="s">
        <v>286</v>
      </c>
      <c r="D43" s="290" t="s">
        <v>300</v>
      </c>
      <c r="E43" s="290" t="s">
        <v>300</v>
      </c>
      <c r="F43" s="291" t="s">
        <v>167</v>
      </c>
    </row>
    <row r="44" spans="2:6" ht="15" customHeight="1">
      <c r="B44" s="285" t="s">
        <v>301</v>
      </c>
      <c r="C44" s="286" t="s">
        <v>266</v>
      </c>
      <c r="D44" s="287" t="s">
        <v>302</v>
      </c>
      <c r="E44" s="287" t="s">
        <v>302</v>
      </c>
      <c r="F44" s="288" t="s">
        <v>167</v>
      </c>
    </row>
    <row r="45" spans="2:6" ht="15" customHeight="1">
      <c r="B45" s="268"/>
      <c r="C45" s="294" t="s">
        <v>201</v>
      </c>
      <c r="D45" s="295" t="s">
        <v>303</v>
      </c>
      <c r="E45" s="295" t="s">
        <v>303</v>
      </c>
      <c r="F45" s="296" t="s">
        <v>167</v>
      </c>
    </row>
    <row r="46" spans="2:6" ht="15" customHeight="1">
      <c r="B46" s="268"/>
      <c r="C46" s="294" t="s">
        <v>204</v>
      </c>
      <c r="D46" s="295" t="s">
        <v>304</v>
      </c>
      <c r="E46" s="295" t="s">
        <v>304</v>
      </c>
      <c r="F46" s="296" t="s">
        <v>167</v>
      </c>
    </row>
    <row r="47" spans="2:6" ht="15" customHeight="1" thickBot="1">
      <c r="B47" s="269"/>
      <c r="C47" s="289" t="s">
        <v>286</v>
      </c>
      <c r="D47" s="290" t="s">
        <v>305</v>
      </c>
      <c r="E47" s="290" t="s">
        <v>305</v>
      </c>
      <c r="F47" s="291" t="s">
        <v>167</v>
      </c>
    </row>
    <row r="48" spans="2:6" ht="15" customHeight="1">
      <c r="F48" s="297"/>
    </row>
    <row r="49" ht="15" customHeight="1"/>
    <row r="50" ht="15" customHeight="1"/>
    <row r="51" ht="15" customHeight="1"/>
    <row r="52" ht="15" customHeight="1"/>
    <row r="53" ht="15" customHeight="1"/>
  </sheetData>
  <mergeCells count="5">
    <mergeCell ref="B3:F3"/>
    <mergeCell ref="B4:F4"/>
    <mergeCell ref="B5:F5"/>
    <mergeCell ref="B6:F6"/>
    <mergeCell ref="B7:F8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93" firstPageNumber="0" fitToHeight="0" orientation="portrait" r:id="rId1"/>
  <headerFooter scaleWithDoc="0" alignWithMargins="0">
    <oddHeader>&amp;R&amp;"Verdana,Normal"&amp;8 11</oddHeader>
    <oddFooter>&amp;R&amp;"Verdana,Cursiva"&amp;8SG. Análisis, Coordinación y Estadística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28"/>
  <sheetViews>
    <sheetView showGridLines="0" topLeftCell="A13" zoomScaleNormal="100" zoomScaleSheetLayoutView="90" workbookViewId="0">
      <selection activeCell="K3" sqref="K3"/>
    </sheetView>
  </sheetViews>
  <sheetFormatPr baseColWidth="10" defaultColWidth="8.85546875" defaultRowHeight="11.25"/>
  <cols>
    <col min="1" max="1" width="2.7109375" style="253" customWidth="1"/>
    <col min="2" max="2" width="31.28515625" style="253" customWidth="1"/>
    <col min="3" max="3" width="25.5703125" style="253" customWidth="1"/>
    <col min="4" max="4" width="17.85546875" style="253" customWidth="1"/>
    <col min="5" max="5" width="15.85546875" style="253" customWidth="1"/>
    <col min="6" max="6" width="13.5703125" style="253" customWidth="1"/>
    <col min="7" max="7" width="3.28515625" style="253" customWidth="1"/>
    <col min="8" max="16384" width="8.85546875" style="253"/>
  </cols>
  <sheetData>
    <row r="1" spans="1:7" ht="14.25" customHeight="1">
      <c r="A1" s="298"/>
      <c r="B1" s="298"/>
      <c r="C1" s="298"/>
      <c r="D1" s="298"/>
      <c r="E1" s="298"/>
      <c r="F1" s="298"/>
    </row>
    <row r="2" spans="1:7" ht="10.5" customHeight="1" thickBot="1">
      <c r="A2" s="298"/>
      <c r="B2" s="298"/>
      <c r="C2" s="298"/>
      <c r="D2" s="298"/>
      <c r="E2" s="298"/>
      <c r="F2" s="298"/>
    </row>
    <row r="3" spans="1:7" ht="19.899999999999999" customHeight="1" thickBot="1">
      <c r="A3" s="298"/>
      <c r="B3" s="299" t="s">
        <v>306</v>
      </c>
      <c r="C3" s="300"/>
      <c r="D3" s="300"/>
      <c r="E3" s="300"/>
      <c r="F3" s="301"/>
    </row>
    <row r="4" spans="1:7" ht="15.75" customHeight="1">
      <c r="A4" s="298"/>
      <c r="B4" s="6"/>
      <c r="C4" s="6"/>
      <c r="D4" s="6"/>
      <c r="E4" s="6"/>
      <c r="F4" s="6"/>
    </row>
    <row r="5" spans="1:7" ht="20.45" customHeight="1">
      <c r="A5" s="298"/>
      <c r="B5" s="302" t="s">
        <v>307</v>
      </c>
      <c r="C5" s="302"/>
      <c r="D5" s="302"/>
      <c r="E5" s="302"/>
      <c r="F5" s="302"/>
      <c r="G5" s="258"/>
    </row>
    <row r="6" spans="1:7" ht="19.899999999999999" customHeight="1">
      <c r="A6" s="298"/>
      <c r="B6" s="303" t="s">
        <v>308</v>
      </c>
      <c r="C6" s="303"/>
      <c r="D6" s="303"/>
      <c r="E6" s="303"/>
      <c r="F6" s="303"/>
      <c r="G6" s="258"/>
    </row>
    <row r="7" spans="1:7" ht="19.899999999999999" customHeight="1" thickBot="1">
      <c r="A7" s="298"/>
      <c r="B7" s="298"/>
      <c r="C7" s="298"/>
      <c r="D7" s="298"/>
      <c r="E7" s="298"/>
      <c r="F7" s="298"/>
    </row>
    <row r="8" spans="1:7" ht="39" customHeight="1" thickBot="1">
      <c r="A8" s="298"/>
      <c r="B8" s="304" t="s">
        <v>261</v>
      </c>
      <c r="C8" s="305" t="s">
        <v>160</v>
      </c>
      <c r="D8" s="263" t="s">
        <v>161</v>
      </c>
      <c r="E8" s="263" t="s">
        <v>162</v>
      </c>
      <c r="F8" s="305" t="s">
        <v>163</v>
      </c>
    </row>
    <row r="9" spans="1:7" ht="15" customHeight="1">
      <c r="A9" s="298"/>
      <c r="B9" s="306" t="s">
        <v>309</v>
      </c>
      <c r="C9" s="307" t="s">
        <v>165</v>
      </c>
      <c r="D9" s="308" t="s">
        <v>310</v>
      </c>
      <c r="E9" s="308" t="s">
        <v>310</v>
      </c>
      <c r="F9" s="309" t="s">
        <v>167</v>
      </c>
    </row>
    <row r="10" spans="1:7" ht="15" customHeight="1">
      <c r="A10" s="298"/>
      <c r="B10" s="310"/>
      <c r="C10" s="311" t="s">
        <v>266</v>
      </c>
      <c r="D10" s="312" t="s">
        <v>311</v>
      </c>
      <c r="E10" s="312" t="s">
        <v>311</v>
      </c>
      <c r="F10" s="313" t="s">
        <v>167</v>
      </c>
    </row>
    <row r="11" spans="1:7" ht="15" customHeight="1">
      <c r="A11" s="298"/>
      <c r="B11" s="314"/>
      <c r="C11" s="311" t="s">
        <v>223</v>
      </c>
      <c r="D11" s="312" t="s">
        <v>312</v>
      </c>
      <c r="E11" s="312" t="s">
        <v>312</v>
      </c>
      <c r="F11" s="313" t="s">
        <v>167</v>
      </c>
    </row>
    <row r="12" spans="1:7" ht="15" customHeight="1">
      <c r="A12" s="298"/>
      <c r="B12" s="314"/>
      <c r="C12" s="311" t="s">
        <v>229</v>
      </c>
      <c r="D12" s="312" t="s">
        <v>313</v>
      </c>
      <c r="E12" s="312" t="s">
        <v>313</v>
      </c>
      <c r="F12" s="313" t="s">
        <v>167</v>
      </c>
    </row>
    <row r="13" spans="1:7" ht="15" customHeight="1" thickBot="1">
      <c r="A13" s="298"/>
      <c r="B13" s="315"/>
      <c r="C13" s="316" t="s">
        <v>241</v>
      </c>
      <c r="D13" s="317" t="s">
        <v>314</v>
      </c>
      <c r="E13" s="317" t="s">
        <v>42</v>
      </c>
      <c r="F13" s="318" t="s">
        <v>315</v>
      </c>
    </row>
    <row r="14" spans="1:7" ht="15" customHeight="1" thickBot="1">
      <c r="A14" s="298"/>
      <c r="B14" s="319" t="s">
        <v>316</v>
      </c>
      <c r="C14" s="320" t="s">
        <v>317</v>
      </c>
      <c r="D14" s="321"/>
      <c r="E14" s="321"/>
      <c r="F14" s="322"/>
    </row>
    <row r="15" spans="1:7" ht="15" customHeight="1">
      <c r="A15" s="298"/>
      <c r="B15" s="314"/>
      <c r="C15" s="323" t="s">
        <v>165</v>
      </c>
      <c r="D15" s="324" t="s">
        <v>318</v>
      </c>
      <c r="E15" s="324" t="s">
        <v>318</v>
      </c>
      <c r="F15" s="288" t="s">
        <v>167</v>
      </c>
    </row>
    <row r="16" spans="1:7" ht="15" customHeight="1">
      <c r="A16" s="298"/>
      <c r="B16" s="314"/>
      <c r="C16" s="323" t="s">
        <v>266</v>
      </c>
      <c r="D16" s="325" t="s">
        <v>319</v>
      </c>
      <c r="E16" s="325" t="s">
        <v>319</v>
      </c>
      <c r="F16" s="288" t="s">
        <v>167</v>
      </c>
    </row>
    <row r="17" spans="1:6" ht="15" customHeight="1">
      <c r="A17" s="298"/>
      <c r="B17" s="314"/>
      <c r="C17" s="323" t="s">
        <v>223</v>
      </c>
      <c r="D17" s="325" t="s">
        <v>320</v>
      </c>
      <c r="E17" s="325" t="s">
        <v>320</v>
      </c>
      <c r="F17" s="288" t="s">
        <v>167</v>
      </c>
    </row>
    <row r="18" spans="1:6" ht="15" customHeight="1">
      <c r="A18" s="298"/>
      <c r="B18" s="314"/>
      <c r="C18" s="323" t="s">
        <v>229</v>
      </c>
      <c r="D18" s="325" t="s">
        <v>321</v>
      </c>
      <c r="E18" s="325" t="s">
        <v>322</v>
      </c>
      <c r="F18" s="288" t="s">
        <v>211</v>
      </c>
    </row>
    <row r="19" spans="1:6" ht="15" customHeight="1">
      <c r="A19" s="298"/>
      <c r="B19" s="314"/>
      <c r="C19" s="323" t="s">
        <v>190</v>
      </c>
      <c r="D19" s="325" t="s">
        <v>323</v>
      </c>
      <c r="E19" s="325" t="s">
        <v>324</v>
      </c>
      <c r="F19" s="288" t="s">
        <v>325</v>
      </c>
    </row>
    <row r="20" spans="1:6" ht="15" customHeight="1">
      <c r="A20" s="298"/>
      <c r="B20" s="314"/>
      <c r="C20" s="323" t="s">
        <v>241</v>
      </c>
      <c r="D20" s="325" t="s">
        <v>326</v>
      </c>
      <c r="E20" s="325" t="s">
        <v>327</v>
      </c>
      <c r="F20" s="288" t="s">
        <v>328</v>
      </c>
    </row>
    <row r="21" spans="1:6" ht="15" customHeight="1" thickBot="1">
      <c r="A21" s="298"/>
      <c r="B21" s="315"/>
      <c r="C21" s="326" t="s">
        <v>286</v>
      </c>
      <c r="D21" s="327" t="s">
        <v>329</v>
      </c>
      <c r="E21" s="327" t="s">
        <v>330</v>
      </c>
      <c r="F21" s="291" t="s">
        <v>331</v>
      </c>
    </row>
    <row r="22" spans="1:6" ht="15" customHeight="1" thickBot="1">
      <c r="A22" s="298"/>
      <c r="B22" s="328" t="s">
        <v>332</v>
      </c>
      <c r="C22" s="329" t="s">
        <v>333</v>
      </c>
      <c r="D22" s="330"/>
      <c r="E22" s="331"/>
      <c r="F22" s="332" t="s">
        <v>334</v>
      </c>
    </row>
    <row r="23" spans="1:6" ht="15" customHeight="1" thickBot="1">
      <c r="A23" s="298"/>
      <c r="B23" s="314"/>
      <c r="C23" s="333"/>
      <c r="D23" s="334">
        <v>43770</v>
      </c>
      <c r="E23" s="335"/>
      <c r="F23" s="336"/>
    </row>
    <row r="24" spans="1:6" ht="15" customHeight="1" thickBot="1">
      <c r="A24" s="298"/>
      <c r="B24" s="328" t="s">
        <v>335</v>
      </c>
      <c r="C24" s="337" t="s">
        <v>336</v>
      </c>
      <c r="D24" s="338">
        <v>150.99296379853334</v>
      </c>
      <c r="E24" s="339"/>
      <c r="F24" s="340"/>
    </row>
    <row r="25" spans="1:6" ht="15" customHeight="1" thickBot="1">
      <c r="A25" s="298"/>
      <c r="B25" s="341" t="s">
        <v>337</v>
      </c>
      <c r="C25" s="341" t="s">
        <v>338</v>
      </c>
      <c r="D25" s="338">
        <v>133.26356847636876</v>
      </c>
      <c r="E25" s="339"/>
      <c r="F25" s="332"/>
    </row>
    <row r="26" spans="1:6">
      <c r="A26" s="298"/>
      <c r="B26" s="298"/>
      <c r="C26" s="298"/>
      <c r="D26" s="298"/>
      <c r="E26" s="298"/>
      <c r="F26" s="180" t="s">
        <v>110</v>
      </c>
    </row>
    <row r="28" spans="1:6">
      <c r="F28" s="297"/>
    </row>
  </sheetData>
  <mergeCells count="8">
    <mergeCell ref="D24:E24"/>
    <mergeCell ref="D25:E25"/>
    <mergeCell ref="B3:F3"/>
    <mergeCell ref="B5:F5"/>
    <mergeCell ref="B6:F6"/>
    <mergeCell ref="C14:F14"/>
    <mergeCell ref="C22:D22"/>
    <mergeCell ref="D23:E23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95" firstPageNumber="0" fitToHeight="0" orientation="portrait" r:id="rId1"/>
  <headerFooter scaleWithDoc="0" alignWithMargins="0">
    <oddHeader>&amp;R&amp;"Verdana,Normal"&amp;8 12</oddHeader>
    <oddFooter>&amp;R&amp;"Verdana,Cursiva"&amp;8SG. Análisis, Coordinación y Estadística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6"/>
  <sheetViews>
    <sheetView showGridLines="0" topLeftCell="B46" zoomScaleNormal="100" zoomScaleSheetLayoutView="100" workbookViewId="0">
      <selection activeCell="A67" sqref="A67:XFD67"/>
    </sheetView>
  </sheetViews>
  <sheetFormatPr baseColWidth="10" defaultColWidth="11.42578125" defaultRowHeight="15"/>
  <cols>
    <col min="1" max="1" width="4" style="344" customWidth="1"/>
    <col min="2" max="2" width="38.7109375" style="344" customWidth="1"/>
    <col min="3" max="3" width="22.28515625" style="344" customWidth="1"/>
    <col min="4" max="4" width="18.28515625" style="344" customWidth="1"/>
    <col min="5" max="5" width="16" style="344" customWidth="1"/>
    <col min="6" max="6" width="13.5703125" style="344" customWidth="1"/>
    <col min="7" max="7" width="2.28515625" style="344" customWidth="1"/>
    <col min="8" max="8" width="10.7109375" style="345" customWidth="1"/>
    <col min="9" max="16384" width="11.42578125" style="345"/>
  </cols>
  <sheetData>
    <row r="1" spans="1:12" ht="24.75" customHeight="1">
      <c r="A1" s="342"/>
      <c r="B1" s="342"/>
      <c r="C1" s="342"/>
      <c r="D1" s="342"/>
      <c r="E1" s="342"/>
      <c r="F1" s="343"/>
    </row>
    <row r="2" spans="1:12" ht="6.75" customHeight="1" thickBot="1">
      <c r="A2" s="342"/>
      <c r="B2" s="346"/>
      <c r="C2" s="346"/>
      <c r="D2" s="346"/>
      <c r="E2" s="346"/>
      <c r="F2" s="347"/>
    </row>
    <row r="3" spans="1:12" ht="16.899999999999999" customHeight="1" thickBot="1">
      <c r="A3" s="342"/>
      <c r="B3" s="299" t="s">
        <v>339</v>
      </c>
      <c r="C3" s="300"/>
      <c r="D3" s="300"/>
      <c r="E3" s="300"/>
      <c r="F3" s="301"/>
    </row>
    <row r="4" spans="1:12">
      <c r="A4" s="342"/>
      <c r="B4" s="348"/>
      <c r="C4" s="349"/>
      <c r="D4" s="350"/>
      <c r="E4" s="350"/>
      <c r="F4" s="351"/>
    </row>
    <row r="5" spans="1:12">
      <c r="A5" s="342"/>
      <c r="B5" s="352" t="s">
        <v>340</v>
      </c>
      <c r="C5" s="352"/>
      <c r="D5" s="352"/>
      <c r="E5" s="352"/>
      <c r="F5" s="352"/>
      <c r="G5" s="353"/>
    </row>
    <row r="6" spans="1:12">
      <c r="A6" s="342"/>
      <c r="B6" s="352" t="s">
        <v>341</v>
      </c>
      <c r="C6" s="352"/>
      <c r="D6" s="352"/>
      <c r="E6" s="352"/>
      <c r="F6" s="352"/>
      <c r="G6" s="353"/>
    </row>
    <row r="7" spans="1:12" ht="15.75" thickBot="1">
      <c r="A7" s="342"/>
      <c r="B7" s="354"/>
      <c r="C7" s="354"/>
      <c r="D7" s="354"/>
      <c r="E7" s="354"/>
      <c r="F7" s="342"/>
    </row>
    <row r="8" spans="1:12" ht="44.45" customHeight="1" thickBot="1">
      <c r="A8" s="342"/>
      <c r="B8" s="262" t="s">
        <v>342</v>
      </c>
      <c r="C8" s="355" t="s">
        <v>160</v>
      </c>
      <c r="D8" s="263" t="s">
        <v>161</v>
      </c>
      <c r="E8" s="263" t="s">
        <v>162</v>
      </c>
      <c r="F8" s="355" t="s">
        <v>163</v>
      </c>
    </row>
    <row r="9" spans="1:12">
      <c r="A9" s="342"/>
      <c r="B9" s="356" t="s">
        <v>343</v>
      </c>
      <c r="C9" s="357" t="s">
        <v>344</v>
      </c>
      <c r="D9" s="358" t="s">
        <v>345</v>
      </c>
      <c r="E9" s="358" t="s">
        <v>346</v>
      </c>
      <c r="F9" s="359" t="s">
        <v>347</v>
      </c>
    </row>
    <row r="10" spans="1:12">
      <c r="A10" s="342"/>
      <c r="B10" s="360" t="s">
        <v>348</v>
      </c>
      <c r="C10" s="361" t="s">
        <v>266</v>
      </c>
      <c r="D10" s="362" t="s">
        <v>349</v>
      </c>
      <c r="E10" s="362" t="s">
        <v>350</v>
      </c>
      <c r="F10" s="363" t="s">
        <v>351</v>
      </c>
    </row>
    <row r="11" spans="1:12">
      <c r="A11" s="342"/>
      <c r="B11" s="360"/>
      <c r="C11" s="361" t="s">
        <v>176</v>
      </c>
      <c r="D11" s="362" t="s">
        <v>352</v>
      </c>
      <c r="E11" s="362" t="s">
        <v>353</v>
      </c>
      <c r="F11" s="363" t="s">
        <v>354</v>
      </c>
    </row>
    <row r="12" spans="1:12">
      <c r="A12" s="342"/>
      <c r="B12" s="360"/>
      <c r="C12" s="361" t="s">
        <v>223</v>
      </c>
      <c r="D12" s="362" t="s">
        <v>355</v>
      </c>
      <c r="E12" s="362" t="s">
        <v>355</v>
      </c>
      <c r="F12" s="363" t="s">
        <v>167</v>
      </c>
      <c r="L12" s="364"/>
    </row>
    <row r="13" spans="1:12">
      <c r="A13" s="342"/>
      <c r="B13" s="360"/>
      <c r="C13" s="361" t="s">
        <v>225</v>
      </c>
      <c r="D13" s="362" t="s">
        <v>356</v>
      </c>
      <c r="E13" s="362" t="s">
        <v>357</v>
      </c>
      <c r="F13" s="363" t="s">
        <v>274</v>
      </c>
      <c r="L13" s="364"/>
    </row>
    <row r="14" spans="1:12">
      <c r="A14" s="342"/>
      <c r="B14" s="360"/>
      <c r="C14" s="361" t="s">
        <v>229</v>
      </c>
      <c r="D14" s="362" t="s">
        <v>358</v>
      </c>
      <c r="E14" s="362" t="s">
        <v>358</v>
      </c>
      <c r="F14" s="363" t="s">
        <v>167</v>
      </c>
    </row>
    <row r="15" spans="1:12">
      <c r="A15" s="342"/>
      <c r="B15" s="360"/>
      <c r="C15" s="361" t="s">
        <v>230</v>
      </c>
      <c r="D15" s="362" t="s">
        <v>359</v>
      </c>
      <c r="E15" s="362" t="s">
        <v>360</v>
      </c>
      <c r="F15" s="363" t="s">
        <v>361</v>
      </c>
    </row>
    <row r="16" spans="1:12">
      <c r="A16" s="342"/>
      <c r="B16" s="360"/>
      <c r="C16" s="361" t="s">
        <v>362</v>
      </c>
      <c r="D16" s="362" t="s">
        <v>363</v>
      </c>
      <c r="E16" s="362" t="s">
        <v>363</v>
      </c>
      <c r="F16" s="363" t="s">
        <v>167</v>
      </c>
      <c r="L16" s="364"/>
    </row>
    <row r="17" spans="1:6">
      <c r="A17" s="342"/>
      <c r="B17" s="360"/>
      <c r="C17" s="361" t="s">
        <v>364</v>
      </c>
      <c r="D17" s="362" t="s">
        <v>365</v>
      </c>
      <c r="E17" s="362" t="s">
        <v>366</v>
      </c>
      <c r="F17" s="363" t="s">
        <v>274</v>
      </c>
    </row>
    <row r="18" spans="1:6">
      <c r="A18" s="342"/>
      <c r="B18" s="360"/>
      <c r="C18" s="361" t="s">
        <v>367</v>
      </c>
      <c r="D18" s="362" t="s">
        <v>357</v>
      </c>
      <c r="E18" s="362" t="s">
        <v>368</v>
      </c>
      <c r="F18" s="363" t="s">
        <v>238</v>
      </c>
    </row>
    <row r="19" spans="1:6">
      <c r="A19" s="342"/>
      <c r="B19" s="360"/>
      <c r="C19" s="361" t="s">
        <v>201</v>
      </c>
      <c r="D19" s="362" t="s">
        <v>369</v>
      </c>
      <c r="E19" s="362" t="s">
        <v>370</v>
      </c>
      <c r="F19" s="363" t="s">
        <v>371</v>
      </c>
    </row>
    <row r="20" spans="1:6">
      <c r="A20" s="342"/>
      <c r="B20" s="360"/>
      <c r="C20" s="361" t="s">
        <v>204</v>
      </c>
      <c r="D20" s="362" t="s">
        <v>372</v>
      </c>
      <c r="E20" s="362" t="s">
        <v>372</v>
      </c>
      <c r="F20" s="363" t="s">
        <v>167</v>
      </c>
    </row>
    <row r="21" spans="1:6" ht="15.75" thickBot="1">
      <c r="A21" s="342"/>
      <c r="B21" s="365"/>
      <c r="C21" s="366" t="s">
        <v>241</v>
      </c>
      <c r="D21" s="367" t="s">
        <v>365</v>
      </c>
      <c r="E21" s="367" t="s">
        <v>366</v>
      </c>
      <c r="F21" s="368" t="s">
        <v>274</v>
      </c>
    </row>
    <row r="22" spans="1:6">
      <c r="A22" s="342"/>
      <c r="B22" s="360" t="s">
        <v>373</v>
      </c>
      <c r="C22" s="361" t="s">
        <v>266</v>
      </c>
      <c r="D22" s="362" t="s">
        <v>374</v>
      </c>
      <c r="E22" s="362" t="s">
        <v>374</v>
      </c>
      <c r="F22" s="363" t="s">
        <v>167</v>
      </c>
    </row>
    <row r="23" spans="1:6">
      <c r="A23" s="342"/>
      <c r="B23" s="360" t="s">
        <v>375</v>
      </c>
      <c r="C23" s="361" t="s">
        <v>223</v>
      </c>
      <c r="D23" s="362" t="s">
        <v>376</v>
      </c>
      <c r="E23" s="362" t="s">
        <v>376</v>
      </c>
      <c r="F23" s="363" t="s">
        <v>167</v>
      </c>
    </row>
    <row r="24" spans="1:6">
      <c r="A24" s="342"/>
      <c r="B24" s="360"/>
      <c r="C24" s="361" t="s">
        <v>225</v>
      </c>
      <c r="D24" s="362" t="s">
        <v>377</v>
      </c>
      <c r="E24" s="362" t="s">
        <v>377</v>
      </c>
      <c r="F24" s="363" t="s">
        <v>167</v>
      </c>
    </row>
    <row r="25" spans="1:6">
      <c r="A25" s="342"/>
      <c r="B25" s="360"/>
      <c r="C25" s="361" t="s">
        <v>229</v>
      </c>
      <c r="D25" s="362" t="s">
        <v>376</v>
      </c>
      <c r="E25" s="362" t="s">
        <v>376</v>
      </c>
      <c r="F25" s="363" t="s">
        <v>167</v>
      </c>
    </row>
    <row r="26" spans="1:6">
      <c r="A26" s="342"/>
      <c r="B26" s="360"/>
      <c r="C26" s="361" t="s">
        <v>230</v>
      </c>
      <c r="D26" s="362" t="s">
        <v>378</v>
      </c>
      <c r="E26" s="362" t="s">
        <v>379</v>
      </c>
      <c r="F26" s="363" t="s">
        <v>380</v>
      </c>
    </row>
    <row r="27" spans="1:6">
      <c r="A27" s="342"/>
      <c r="B27" s="360"/>
      <c r="C27" s="361" t="s">
        <v>364</v>
      </c>
      <c r="D27" s="362" t="s">
        <v>381</v>
      </c>
      <c r="E27" s="362" t="s">
        <v>189</v>
      </c>
      <c r="F27" s="363" t="s">
        <v>382</v>
      </c>
    </row>
    <row r="28" spans="1:6">
      <c r="A28" s="342"/>
      <c r="B28" s="360"/>
      <c r="C28" s="361" t="s">
        <v>367</v>
      </c>
      <c r="D28" s="362" t="s">
        <v>383</v>
      </c>
      <c r="E28" s="362" t="s">
        <v>383</v>
      </c>
      <c r="F28" s="363" t="s">
        <v>167</v>
      </c>
    </row>
    <row r="29" spans="1:6">
      <c r="A29" s="342"/>
      <c r="B29" s="360"/>
      <c r="C29" s="361" t="s">
        <v>201</v>
      </c>
      <c r="D29" s="362" t="s">
        <v>374</v>
      </c>
      <c r="E29" s="362" t="s">
        <v>374</v>
      </c>
      <c r="F29" s="363" t="s">
        <v>167</v>
      </c>
    </row>
    <row r="30" spans="1:6">
      <c r="A30" s="342"/>
      <c r="B30" s="360"/>
      <c r="C30" s="361" t="s">
        <v>204</v>
      </c>
      <c r="D30" s="362" t="s">
        <v>384</v>
      </c>
      <c r="E30" s="362" t="s">
        <v>384</v>
      </c>
      <c r="F30" s="363" t="s">
        <v>167</v>
      </c>
    </row>
    <row r="31" spans="1:6" ht="15.75" thickBot="1">
      <c r="A31" s="342"/>
      <c r="B31" s="365"/>
      <c r="C31" s="361" t="s">
        <v>241</v>
      </c>
      <c r="D31" s="362" t="s">
        <v>383</v>
      </c>
      <c r="E31" s="362" t="s">
        <v>383</v>
      </c>
      <c r="F31" s="363" t="s">
        <v>167</v>
      </c>
    </row>
    <row r="32" spans="1:6">
      <c r="A32" s="342"/>
      <c r="B32" s="360" t="s">
        <v>385</v>
      </c>
      <c r="C32" s="357" t="s">
        <v>266</v>
      </c>
      <c r="D32" s="358" t="s">
        <v>386</v>
      </c>
      <c r="E32" s="358" t="s">
        <v>387</v>
      </c>
      <c r="F32" s="359" t="s">
        <v>388</v>
      </c>
    </row>
    <row r="33" spans="1:6">
      <c r="A33" s="342"/>
      <c r="B33" s="360"/>
      <c r="C33" s="361" t="s">
        <v>223</v>
      </c>
      <c r="D33" s="362" t="s">
        <v>389</v>
      </c>
      <c r="E33" s="362" t="s">
        <v>389</v>
      </c>
      <c r="F33" s="363" t="s">
        <v>167</v>
      </c>
    </row>
    <row r="34" spans="1:6">
      <c r="A34" s="342"/>
      <c r="B34" s="360" t="s">
        <v>390</v>
      </c>
      <c r="C34" s="361" t="s">
        <v>225</v>
      </c>
      <c r="D34" s="362" t="s">
        <v>391</v>
      </c>
      <c r="E34" s="362" t="s">
        <v>391</v>
      </c>
      <c r="F34" s="363" t="s">
        <v>167</v>
      </c>
    </row>
    <row r="35" spans="1:6">
      <c r="A35" s="342"/>
      <c r="B35" s="360"/>
      <c r="C35" s="361" t="s">
        <v>229</v>
      </c>
      <c r="D35" s="362" t="s">
        <v>392</v>
      </c>
      <c r="E35" s="362" t="s">
        <v>392</v>
      </c>
      <c r="F35" s="363" t="s">
        <v>167</v>
      </c>
    </row>
    <row r="36" spans="1:6">
      <c r="A36" s="342"/>
      <c r="B36" s="360"/>
      <c r="C36" s="361" t="s">
        <v>230</v>
      </c>
      <c r="D36" s="362" t="s">
        <v>393</v>
      </c>
      <c r="E36" s="362" t="s">
        <v>394</v>
      </c>
      <c r="F36" s="363" t="s">
        <v>395</v>
      </c>
    </row>
    <row r="37" spans="1:6">
      <c r="A37" s="342"/>
      <c r="B37" s="360"/>
      <c r="C37" s="361" t="s">
        <v>364</v>
      </c>
      <c r="D37" s="362" t="s">
        <v>222</v>
      </c>
      <c r="E37" s="362" t="s">
        <v>222</v>
      </c>
      <c r="F37" s="363" t="s">
        <v>167</v>
      </c>
    </row>
    <row r="38" spans="1:6">
      <c r="A38" s="342"/>
      <c r="B38" s="360"/>
      <c r="C38" s="361" t="s">
        <v>367</v>
      </c>
      <c r="D38" s="362" t="s">
        <v>396</v>
      </c>
      <c r="E38" s="362" t="s">
        <v>396</v>
      </c>
      <c r="F38" s="363" t="s">
        <v>167</v>
      </c>
    </row>
    <row r="39" spans="1:6">
      <c r="A39" s="342"/>
      <c r="B39" s="360"/>
      <c r="C39" s="361" t="s">
        <v>201</v>
      </c>
      <c r="D39" s="362" t="s">
        <v>169</v>
      </c>
      <c r="E39" s="362" t="s">
        <v>169</v>
      </c>
      <c r="F39" s="363" t="s">
        <v>167</v>
      </c>
    </row>
    <row r="40" spans="1:6">
      <c r="A40" s="342"/>
      <c r="B40" s="360"/>
      <c r="C40" s="361" t="s">
        <v>204</v>
      </c>
      <c r="D40" s="362" t="s">
        <v>231</v>
      </c>
      <c r="E40" s="362" t="s">
        <v>231</v>
      </c>
      <c r="F40" s="363" t="s">
        <v>167</v>
      </c>
    </row>
    <row r="41" spans="1:6" ht="15.75" thickBot="1">
      <c r="A41" s="342"/>
      <c r="B41" s="365"/>
      <c r="C41" s="366" t="s">
        <v>241</v>
      </c>
      <c r="D41" s="367" t="s">
        <v>393</v>
      </c>
      <c r="E41" s="367" t="s">
        <v>393</v>
      </c>
      <c r="F41" s="368" t="s">
        <v>167</v>
      </c>
    </row>
    <row r="42" spans="1:6">
      <c r="A42" s="342"/>
      <c r="B42" s="360" t="s">
        <v>397</v>
      </c>
      <c r="C42" s="361" t="s">
        <v>225</v>
      </c>
      <c r="D42" s="362" t="s">
        <v>398</v>
      </c>
      <c r="E42" s="362" t="s">
        <v>398</v>
      </c>
      <c r="F42" s="363" t="s">
        <v>167</v>
      </c>
    </row>
    <row r="43" spans="1:6">
      <c r="A43" s="342"/>
      <c r="B43" s="360"/>
      <c r="C43" s="361" t="s">
        <v>230</v>
      </c>
      <c r="D43" s="362" t="s">
        <v>399</v>
      </c>
      <c r="E43" s="362" t="s">
        <v>400</v>
      </c>
      <c r="F43" s="363" t="s">
        <v>401</v>
      </c>
    </row>
    <row r="44" spans="1:6">
      <c r="A44" s="342"/>
      <c r="B44" s="360"/>
      <c r="C44" s="361" t="s">
        <v>364</v>
      </c>
      <c r="D44" s="362" t="s">
        <v>169</v>
      </c>
      <c r="E44" s="362" t="s">
        <v>169</v>
      </c>
      <c r="F44" s="363" t="s">
        <v>167</v>
      </c>
    </row>
    <row r="45" spans="1:6">
      <c r="A45" s="342"/>
      <c r="B45" s="360"/>
      <c r="C45" s="361" t="s">
        <v>201</v>
      </c>
      <c r="D45" s="362" t="s">
        <v>402</v>
      </c>
      <c r="E45" s="362" t="s">
        <v>402</v>
      </c>
      <c r="F45" s="363" t="s">
        <v>167</v>
      </c>
    </row>
    <row r="46" spans="1:6" ht="15.75" thickBot="1">
      <c r="A46" s="342"/>
      <c r="B46" s="365"/>
      <c r="C46" s="361" t="s">
        <v>204</v>
      </c>
      <c r="D46" s="362" t="s">
        <v>392</v>
      </c>
      <c r="E46" s="362" t="s">
        <v>392</v>
      </c>
      <c r="F46" s="363" t="s">
        <v>167</v>
      </c>
    </row>
    <row r="47" spans="1:6">
      <c r="A47" s="342"/>
      <c r="B47" s="360" t="s">
        <v>403</v>
      </c>
      <c r="C47" s="357" t="s">
        <v>225</v>
      </c>
      <c r="D47" s="358">
        <v>66.25</v>
      </c>
      <c r="E47" s="358">
        <v>66.25</v>
      </c>
      <c r="F47" s="359" t="s">
        <v>167</v>
      </c>
    </row>
    <row r="48" spans="1:6">
      <c r="A48" s="342"/>
      <c r="B48" s="360"/>
      <c r="C48" s="361" t="s">
        <v>364</v>
      </c>
      <c r="D48" s="362">
        <v>65</v>
      </c>
      <c r="E48" s="362">
        <v>65</v>
      </c>
      <c r="F48" s="363" t="s">
        <v>167</v>
      </c>
    </row>
    <row r="49" spans="1:9">
      <c r="A49" s="342"/>
      <c r="B49" s="360"/>
      <c r="C49" s="361" t="s">
        <v>367</v>
      </c>
      <c r="D49" s="362">
        <v>66.25</v>
      </c>
      <c r="E49" s="362">
        <v>66.25</v>
      </c>
      <c r="F49" s="363" t="s">
        <v>167</v>
      </c>
    </row>
    <row r="50" spans="1:9">
      <c r="A50" s="342"/>
      <c r="B50" s="360"/>
      <c r="C50" s="361" t="s">
        <v>201</v>
      </c>
      <c r="D50" s="362">
        <v>66</v>
      </c>
      <c r="E50" s="362">
        <v>66</v>
      </c>
      <c r="F50" s="363" t="s">
        <v>167</v>
      </c>
    </row>
    <row r="51" spans="1:9">
      <c r="A51" s="342"/>
      <c r="B51" s="360"/>
      <c r="C51" s="361" t="s">
        <v>204</v>
      </c>
      <c r="D51" s="362">
        <v>67.5</v>
      </c>
      <c r="E51" s="362">
        <v>67.5</v>
      </c>
      <c r="F51" s="363" t="s">
        <v>167</v>
      </c>
    </row>
    <row r="52" spans="1:9" ht="15.75" thickBot="1">
      <c r="A52" s="342"/>
      <c r="B52" s="365"/>
      <c r="C52" s="366" t="s">
        <v>241</v>
      </c>
      <c r="D52" s="367">
        <v>66</v>
      </c>
      <c r="E52" s="367">
        <v>66</v>
      </c>
      <c r="F52" s="368" t="s">
        <v>167</v>
      </c>
    </row>
    <row r="53" spans="1:9">
      <c r="A53" s="342"/>
      <c r="B53" s="360" t="s">
        <v>404</v>
      </c>
      <c r="C53" s="361" t="s">
        <v>225</v>
      </c>
      <c r="D53" s="362">
        <v>99</v>
      </c>
      <c r="E53" s="362">
        <v>99</v>
      </c>
      <c r="F53" s="363" t="s">
        <v>167</v>
      </c>
      <c r="I53" s="369" t="s">
        <v>405</v>
      </c>
    </row>
    <row r="54" spans="1:9">
      <c r="A54" s="342"/>
      <c r="B54" s="360"/>
      <c r="C54" s="361" t="s">
        <v>364</v>
      </c>
      <c r="D54" s="362">
        <v>98.39</v>
      </c>
      <c r="E54" s="362">
        <v>98.39</v>
      </c>
      <c r="F54" s="363" t="s">
        <v>167</v>
      </c>
    </row>
    <row r="55" spans="1:9">
      <c r="A55" s="342"/>
      <c r="B55" s="360"/>
      <c r="C55" s="361" t="s">
        <v>201</v>
      </c>
      <c r="D55" s="362">
        <v>98</v>
      </c>
      <c r="E55" s="362">
        <v>98</v>
      </c>
      <c r="F55" s="363" t="s">
        <v>167</v>
      </c>
    </row>
    <row r="56" spans="1:9">
      <c r="A56" s="342"/>
      <c r="B56" s="360"/>
      <c r="C56" s="361" t="s">
        <v>204</v>
      </c>
      <c r="D56" s="362">
        <v>98</v>
      </c>
      <c r="E56" s="362">
        <v>98</v>
      </c>
      <c r="F56" s="363" t="s">
        <v>167</v>
      </c>
    </row>
    <row r="57" spans="1:9" ht="15.75" thickBot="1">
      <c r="A57" s="342"/>
      <c r="B57" s="365"/>
      <c r="C57" s="361" t="s">
        <v>241</v>
      </c>
      <c r="D57" s="362">
        <v>99</v>
      </c>
      <c r="E57" s="362">
        <v>99</v>
      </c>
      <c r="F57" s="363" t="s">
        <v>167</v>
      </c>
    </row>
    <row r="58" spans="1:9">
      <c r="A58" s="342"/>
      <c r="B58" s="360"/>
      <c r="C58" s="357" t="s">
        <v>225</v>
      </c>
      <c r="D58" s="358">
        <v>94.5</v>
      </c>
      <c r="E58" s="358">
        <v>94.5</v>
      </c>
      <c r="F58" s="359" t="s">
        <v>167</v>
      </c>
    </row>
    <row r="59" spans="1:9">
      <c r="A59" s="342"/>
      <c r="B59" s="360" t="s">
        <v>406</v>
      </c>
      <c r="C59" s="361" t="s">
        <v>201</v>
      </c>
      <c r="D59" s="362">
        <v>96.05</v>
      </c>
      <c r="E59" s="362">
        <v>96.05</v>
      </c>
      <c r="F59" s="363" t="s">
        <v>167</v>
      </c>
    </row>
    <row r="60" spans="1:9" ht="15.75" thickBot="1">
      <c r="A60" s="342"/>
      <c r="B60" s="365"/>
      <c r="C60" s="366" t="s">
        <v>204</v>
      </c>
      <c r="D60" s="367">
        <v>98</v>
      </c>
      <c r="E60" s="367">
        <v>98</v>
      </c>
      <c r="F60" s="368" t="s">
        <v>167</v>
      </c>
    </row>
    <row r="61" spans="1:9">
      <c r="A61" s="342"/>
      <c r="B61" s="370" t="s">
        <v>407</v>
      </c>
      <c r="C61" s="357" t="s">
        <v>408</v>
      </c>
      <c r="D61" s="362">
        <v>386.6</v>
      </c>
      <c r="E61" s="362" t="s">
        <v>409</v>
      </c>
      <c r="F61" s="363" t="s">
        <v>410</v>
      </c>
    </row>
    <row r="62" spans="1:9">
      <c r="A62" s="342"/>
      <c r="B62" s="370" t="s">
        <v>411</v>
      </c>
      <c r="C62" s="361" t="s">
        <v>412</v>
      </c>
      <c r="D62" s="362">
        <v>342.98</v>
      </c>
      <c r="E62" s="362">
        <v>342.98</v>
      </c>
      <c r="F62" s="363" t="s">
        <v>167</v>
      </c>
    </row>
    <row r="63" spans="1:9" ht="15.75" thickBot="1">
      <c r="A63" s="347"/>
      <c r="B63" s="371"/>
      <c r="C63" s="366" t="s">
        <v>413</v>
      </c>
      <c r="D63" s="367">
        <v>371.04700000000003</v>
      </c>
      <c r="E63" s="367">
        <v>371.04700000000003</v>
      </c>
      <c r="F63" s="368" t="s">
        <v>167</v>
      </c>
    </row>
    <row r="64" spans="1:9">
      <c r="A64" s="342"/>
      <c r="B64" s="372" t="s">
        <v>407</v>
      </c>
      <c r="C64" s="357" t="s">
        <v>408</v>
      </c>
      <c r="D64" s="362">
        <v>402.3</v>
      </c>
      <c r="E64" s="362" t="s">
        <v>414</v>
      </c>
      <c r="F64" s="363" t="s">
        <v>415</v>
      </c>
    </row>
    <row r="65" spans="1:6">
      <c r="A65" s="342"/>
      <c r="B65" s="370" t="s">
        <v>416</v>
      </c>
      <c r="C65" s="361" t="s">
        <v>412</v>
      </c>
      <c r="D65" s="362">
        <v>347.8</v>
      </c>
      <c r="E65" s="362">
        <v>347.8</v>
      </c>
      <c r="F65" s="363" t="s">
        <v>167</v>
      </c>
    </row>
    <row r="66" spans="1:6" ht="15.75" thickBot="1">
      <c r="A66" s="347"/>
      <c r="B66" s="371"/>
      <c r="C66" s="366" t="s">
        <v>413</v>
      </c>
      <c r="D66" s="367">
        <v>384.47199999999998</v>
      </c>
      <c r="E66" s="367">
        <v>384.47199999999998</v>
      </c>
      <c r="F66" s="368" t="s">
        <v>167</v>
      </c>
    </row>
  </sheetData>
  <mergeCells count="3">
    <mergeCell ref="B3:F3"/>
    <mergeCell ref="B5:F5"/>
    <mergeCell ref="B6:F6"/>
  </mergeCells>
  <printOptions horizontalCentered="1" verticalCentered="1"/>
  <pageMargins left="0.23622047244094491" right="0.23622047244094491" top="0.11520833333333333" bottom="0.35433070866141736" header="0.31496062992125984" footer="0.11811023622047245"/>
  <pageSetup paperSize="9" scale="80" orientation="portrait" r:id="rId1"/>
  <headerFooter scaleWithDoc="0" alignWithMargins="0">
    <oddHeader>&amp;R&amp;"Verdana,Normal"&amp;8 13</oddHeader>
    <oddFooter>&amp;R&amp;"Verdana,Cursiva"&amp;8SG. Análisis, Coordinación y Estadística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17</vt:i4>
      </vt:variant>
      <vt:variant>
        <vt:lpstr>Rangos con nombre</vt:lpstr>
      </vt:variant>
      <vt:variant>
        <vt:i4>19</vt:i4>
      </vt:variant>
    </vt:vector>
  </HeadingPairs>
  <TitlesOfParts>
    <vt:vector size="36" baseType="lpstr">
      <vt:lpstr>Indice ISC</vt:lpstr>
      <vt:lpstr>Pág. 4</vt:lpstr>
      <vt:lpstr>Pág. 5</vt:lpstr>
      <vt:lpstr>Pág. 7</vt:lpstr>
      <vt:lpstr>Pág. 9</vt:lpstr>
      <vt:lpstr>Pág. 10</vt:lpstr>
      <vt:lpstr>Pág. 11</vt:lpstr>
      <vt:lpstr>Pág. 12</vt:lpstr>
      <vt:lpstr>Pág. 13</vt:lpstr>
      <vt:lpstr>Pág. 14</vt:lpstr>
      <vt:lpstr>Pág. 15</vt:lpstr>
      <vt:lpstr>Pág. 16</vt:lpstr>
      <vt:lpstr>Pág. 17</vt:lpstr>
      <vt:lpstr>Pág. 18</vt:lpstr>
      <vt:lpstr>Pág. 19</vt:lpstr>
      <vt:lpstr>Pág. 20</vt:lpstr>
      <vt:lpstr>Pág. 21</vt:lpstr>
      <vt:lpstr>'Pág. 10'!Área_de_impresión</vt:lpstr>
      <vt:lpstr>'Pág. 11'!Área_de_impresión</vt:lpstr>
      <vt:lpstr>'Pág. 12'!Área_de_impresión</vt:lpstr>
      <vt:lpstr>'Pág. 13'!Área_de_impresión</vt:lpstr>
      <vt:lpstr>'Pág. 14'!Área_de_impresión</vt:lpstr>
      <vt:lpstr>'Pág. 15'!Área_de_impresión</vt:lpstr>
      <vt:lpstr>'Pág. 16'!Área_de_impresión</vt:lpstr>
      <vt:lpstr>'Pág. 17'!Área_de_impresión</vt:lpstr>
      <vt:lpstr>'Pág. 18'!Área_de_impresión</vt:lpstr>
      <vt:lpstr>'Pág. 19'!Área_de_impresión</vt:lpstr>
      <vt:lpstr>'Pág. 20'!Área_de_impresión</vt:lpstr>
      <vt:lpstr>'Pág. 21'!Área_de_impresión</vt:lpstr>
      <vt:lpstr>'Pág. 4'!Área_de_impresión</vt:lpstr>
      <vt:lpstr>'Pág. 5'!Área_de_impresión</vt:lpstr>
      <vt:lpstr>'Pág. 7'!Área_de_impresión</vt:lpstr>
      <vt:lpstr>'Pág. 9'!Área_de_impresión</vt:lpstr>
      <vt:lpstr>'Pág. 4'!OLE_LINK1</vt:lpstr>
      <vt:lpstr>'Pág. 5'!OLE_LINK1</vt:lpstr>
      <vt:lpstr>'Pág. 7'!OLE_LINK1</vt:lpstr>
    </vt:vector>
  </TitlesOfParts>
  <Company>TRAGSA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TRAGSA</dc:creator>
  <cp:lastModifiedBy>TRAGSA</cp:lastModifiedBy>
  <dcterms:created xsi:type="dcterms:W3CDTF">2021-01-07T15:06:02Z</dcterms:created>
  <dcterms:modified xsi:type="dcterms:W3CDTF">2021-01-07T15:06:14Z</dcterms:modified>
</cp:coreProperties>
</file>