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a.jimenez.martinez\Desktop\Álex\Máster Inteligencia Artificial\TFM\project\RamanSpectroscopyDMT2\data\"/>
    </mc:Choice>
  </mc:AlternateContent>
  <xr:revisionPtr revIDLastSave="0" documentId="13_ncr:1_{0E13B0C5-F597-4DC8-9596-5507CEE595CA}" xr6:coauthVersionLast="47" xr6:coauthVersionMax="47" xr10:uidLastSave="{00000000-0000-0000-0000-000000000000}"/>
  <bookViews>
    <workbookView xWindow="28690" yWindow="-110" windowWidth="29020" windowHeight="15820" xr2:uid="{47018108-00B1-4C5A-BE32-5CD014BBDB35}"/>
  </bookViews>
  <sheets>
    <sheet name="Modelos" sheetId="1" r:id="rId1"/>
    <sheet name="Modelos PCA" sheetId="2" r:id="rId2"/>
    <sheet name="Modelos general" sheetId="3" r:id="rId3"/>
    <sheet name="Modelos data fram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E6" i="5"/>
  <c r="F6" i="5"/>
  <c r="D7" i="5"/>
  <c r="E7" i="5"/>
  <c r="F7" i="5"/>
  <c r="D8" i="5"/>
  <c r="E8" i="5"/>
  <c r="F8" i="5"/>
  <c r="F12" i="5" s="1"/>
  <c r="D9" i="5"/>
  <c r="G9" i="5" s="1"/>
  <c r="G13" i="5" s="1"/>
  <c r="E9" i="5"/>
  <c r="F9" i="5"/>
  <c r="C7" i="5"/>
  <c r="C8" i="5"/>
  <c r="C9" i="5"/>
  <c r="C6" i="5"/>
  <c r="D10" i="5"/>
  <c r="E10" i="5"/>
  <c r="F10" i="5"/>
  <c r="D11" i="5"/>
  <c r="E11" i="5"/>
  <c r="F11" i="5"/>
  <c r="D12" i="5"/>
  <c r="E12" i="5"/>
  <c r="E13" i="5"/>
  <c r="F13" i="5"/>
  <c r="C11" i="5"/>
  <c r="C12" i="5"/>
  <c r="C13" i="5"/>
  <c r="D2" i="5"/>
  <c r="E2" i="5"/>
  <c r="F2" i="5"/>
  <c r="D3" i="5"/>
  <c r="E3" i="5"/>
  <c r="F3" i="5"/>
  <c r="D4" i="5"/>
  <c r="E4" i="5"/>
  <c r="F4" i="5"/>
  <c r="D5" i="5"/>
  <c r="E5" i="5"/>
  <c r="F5" i="5"/>
  <c r="C3" i="5"/>
  <c r="C4" i="5"/>
  <c r="G4" i="5" s="1"/>
  <c r="C5" i="5"/>
  <c r="C2" i="5"/>
  <c r="G8" i="5"/>
  <c r="G12" i="5" s="1"/>
  <c r="G7" i="5"/>
  <c r="G11" i="5" s="1"/>
  <c r="D3" i="3"/>
  <c r="D4" i="3"/>
  <c r="D5" i="3"/>
  <c r="D6" i="3"/>
  <c r="D7" i="3"/>
  <c r="D8" i="3"/>
  <c r="D9" i="3"/>
  <c r="D25" i="3" s="1"/>
  <c r="D10" i="3"/>
  <c r="D11" i="3"/>
  <c r="D12" i="3"/>
  <c r="D13" i="3"/>
  <c r="D14" i="3"/>
  <c r="D15" i="3"/>
  <c r="D16" i="3"/>
  <c r="D17" i="3"/>
  <c r="E17" i="3" s="1"/>
  <c r="D18" i="3"/>
  <c r="D19" i="3"/>
  <c r="D20" i="3"/>
  <c r="D21" i="3"/>
  <c r="D2" i="3"/>
  <c r="C3" i="3"/>
  <c r="C4" i="3"/>
  <c r="C5" i="3"/>
  <c r="C6" i="3"/>
  <c r="C7" i="3"/>
  <c r="E7" i="3" s="1"/>
  <c r="C8" i="3"/>
  <c r="E8" i="3" s="1"/>
  <c r="C9" i="3"/>
  <c r="C25" i="3" s="1"/>
  <c r="C10" i="3"/>
  <c r="C11" i="3"/>
  <c r="C12" i="3"/>
  <c r="C13" i="3"/>
  <c r="C14" i="3"/>
  <c r="C15" i="3"/>
  <c r="E15" i="3" s="1"/>
  <c r="C16" i="3"/>
  <c r="E16" i="3" s="1"/>
  <c r="C17" i="3"/>
  <c r="C18" i="3"/>
  <c r="C19" i="3"/>
  <c r="C20" i="3"/>
  <c r="C21" i="3"/>
  <c r="C2" i="3"/>
  <c r="D24" i="3"/>
  <c r="C24" i="3"/>
  <c r="D23" i="3"/>
  <c r="C23" i="3"/>
  <c r="E21" i="3"/>
  <c r="E20" i="3"/>
  <c r="E19" i="3"/>
  <c r="E14" i="3"/>
  <c r="E13" i="3"/>
  <c r="E12" i="3"/>
  <c r="E11" i="3"/>
  <c r="E6" i="3"/>
  <c r="E5" i="3"/>
  <c r="E4" i="3"/>
  <c r="E3" i="3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4" i="1"/>
  <c r="F23" i="1"/>
  <c r="F22" i="1"/>
  <c r="C23" i="1"/>
  <c r="G23" i="1" s="1"/>
  <c r="D23" i="1"/>
  <c r="E23" i="1"/>
  <c r="C24" i="1"/>
  <c r="D24" i="1"/>
  <c r="E24" i="1"/>
  <c r="C25" i="1"/>
  <c r="G25" i="1" s="1"/>
  <c r="D25" i="1"/>
  <c r="E25" i="1"/>
  <c r="F25" i="1"/>
  <c r="D22" i="1"/>
  <c r="E22" i="1"/>
  <c r="C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13" i="5" l="1"/>
  <c r="G6" i="5"/>
  <c r="G10" i="5" s="1"/>
  <c r="C10" i="5"/>
  <c r="G2" i="5"/>
  <c r="G5" i="5"/>
  <c r="G3" i="5"/>
  <c r="E9" i="3"/>
  <c r="E18" i="3"/>
  <c r="D22" i="3"/>
  <c r="E22" i="3" s="1"/>
  <c r="E10" i="3"/>
  <c r="E2" i="3"/>
  <c r="C22" i="3"/>
  <c r="E24" i="3"/>
  <c r="E25" i="3"/>
  <c r="E23" i="3"/>
  <c r="G25" i="2"/>
  <c r="G24" i="2"/>
  <c r="G23" i="2"/>
  <c r="G22" i="2"/>
  <c r="G24" i="1"/>
  <c r="G22" i="1"/>
</calcChain>
</file>

<file path=xl/sharedStrings.xml><?xml version="1.0" encoding="utf-8"?>
<sst xmlns="http://schemas.openxmlformats.org/spreadsheetml/2006/main" count="123" uniqueCount="16">
  <si>
    <t>EarLobe</t>
  </si>
  <si>
    <t>InnerArm</t>
  </si>
  <si>
    <t>ThumbNail</t>
  </si>
  <si>
    <t>Vein</t>
  </si>
  <si>
    <t>RNA</t>
  </si>
  <si>
    <t>Recall</t>
  </si>
  <si>
    <t>Accuracy</t>
  </si>
  <si>
    <t>Precision</t>
  </si>
  <si>
    <t>F1</t>
  </si>
  <si>
    <t>MVS</t>
  </si>
  <si>
    <t>RF</t>
  </si>
  <si>
    <t>NB</t>
  </si>
  <si>
    <t>KNN</t>
  </si>
  <si>
    <t>Sin PCA</t>
  </si>
  <si>
    <t>Con PCA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</si>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</sst>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2" fontId="0" fillId="0" borderId="2" xfId="0" applyNumberFormat="1" applyBorder="1"/>
    <xf numFmtId="0" fontId="0" fillId="0" borderId="3" xfId="0" applyFont="1" applyBorder="1"/>
    <xf numFmtId="2" fontId="0" fillId="0" borderId="3" xfId="0" applyNumberFormat="1" applyBorder="1"/>
    <xf numFmtId="0" fontId="0" fillId="0" borderId="5" xfId="0" applyFont="1" applyBorder="1"/>
    <xf numFmtId="2" fontId="0" fillId="0" borderId="5" xfId="0" applyNumberFormat="1" applyBorder="1"/>
    <xf numFmtId="0" fontId="1" fillId="0" borderId="8" xfId="0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1" fillId="0" borderId="12" xfId="0" applyFon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7041-BEC1-4E09-A705-CC6EEF8341FD}">
  <dimension ref="A1:G26"/>
  <sheetViews>
    <sheetView showGridLines="0" tabSelected="1" view="pageLayout" zoomScale="175" zoomScaleNormal="115" zoomScalePageLayoutView="175" workbookViewId="0">
      <selection activeCell="A36" sqref="A36"/>
    </sheetView>
  </sheetViews>
  <sheetFormatPr baseColWidth="10" defaultRowHeight="14.5" x14ac:dyDescent="0.35"/>
  <sheetData>
    <row r="1" spans="1:7" ht="15" thickTop="1" x14ac:dyDescent="0.35">
      <c r="A1" s="4"/>
      <c r="B1" s="4"/>
      <c r="C1" s="2" t="s">
        <v>0</v>
      </c>
      <c r="D1" s="2" t="s">
        <v>1</v>
      </c>
      <c r="E1" s="2" t="s">
        <v>2</v>
      </c>
      <c r="F1" s="11" t="s">
        <v>3</v>
      </c>
      <c r="G1" s="16" t="s">
        <v>15</v>
      </c>
    </row>
    <row r="2" spans="1:7" x14ac:dyDescent="0.35">
      <c r="A2" s="25" t="s">
        <v>4</v>
      </c>
      <c r="B2" s="3" t="s">
        <v>5</v>
      </c>
      <c r="C2" s="1">
        <v>0.73</v>
      </c>
      <c r="D2" s="1">
        <v>0.64</v>
      </c>
      <c r="E2" s="1">
        <v>0.82</v>
      </c>
      <c r="F2" s="12">
        <v>0.73</v>
      </c>
      <c r="G2" s="17">
        <f>AVERAGE(C2:F2)</f>
        <v>0.73</v>
      </c>
    </row>
    <row r="3" spans="1:7" x14ac:dyDescent="0.35">
      <c r="A3" s="25"/>
      <c r="B3" s="3" t="s">
        <v>7</v>
      </c>
      <c r="C3" s="1">
        <v>0.67</v>
      </c>
      <c r="D3" s="1">
        <v>0.78</v>
      </c>
      <c r="E3" s="1">
        <v>0.64</v>
      </c>
      <c r="F3" s="12">
        <v>0.56999999999999995</v>
      </c>
      <c r="G3" s="17">
        <f t="shared" ref="G3:G25" si="0">AVERAGE(C3:F3)</f>
        <v>0.66500000000000004</v>
      </c>
    </row>
    <row r="4" spans="1:7" x14ac:dyDescent="0.35">
      <c r="A4" s="25"/>
      <c r="B4" s="3" t="s">
        <v>6</v>
      </c>
      <c r="C4" s="1">
        <v>0.65</v>
      </c>
      <c r="D4" s="1">
        <v>0.7</v>
      </c>
      <c r="E4" s="1">
        <v>0.65</v>
      </c>
      <c r="F4" s="12">
        <v>0.55000000000000004</v>
      </c>
      <c r="G4" s="17">
        <f t="shared" si="0"/>
        <v>0.63749999999999996</v>
      </c>
    </row>
    <row r="5" spans="1:7" x14ac:dyDescent="0.35">
      <c r="A5" s="25"/>
      <c r="B5" s="3" t="s">
        <v>8</v>
      </c>
      <c r="C5" s="1">
        <v>0.7</v>
      </c>
      <c r="D5" s="1">
        <v>0.7</v>
      </c>
      <c r="E5" s="1">
        <v>0.72</v>
      </c>
      <c r="F5" s="12">
        <v>0.64</v>
      </c>
      <c r="G5" s="17">
        <f t="shared" si="0"/>
        <v>0.69000000000000006</v>
      </c>
    </row>
    <row r="6" spans="1:7" x14ac:dyDescent="0.35">
      <c r="A6" s="25" t="s">
        <v>9</v>
      </c>
      <c r="B6" s="3" t="s">
        <v>5</v>
      </c>
      <c r="C6" s="1">
        <v>0.82</v>
      </c>
      <c r="D6" s="1">
        <v>0.73</v>
      </c>
      <c r="E6" s="1">
        <v>0.82</v>
      </c>
      <c r="F6" s="12">
        <v>0.64</v>
      </c>
      <c r="G6" s="17">
        <f t="shared" si="0"/>
        <v>0.75249999999999995</v>
      </c>
    </row>
    <row r="7" spans="1:7" x14ac:dyDescent="0.35">
      <c r="A7" s="25"/>
      <c r="B7" s="3" t="s">
        <v>7</v>
      </c>
      <c r="C7" s="1">
        <v>0.69</v>
      </c>
      <c r="D7" s="1">
        <v>0.76</v>
      </c>
      <c r="E7" s="1">
        <v>0.82</v>
      </c>
      <c r="F7" s="12">
        <v>0.7</v>
      </c>
      <c r="G7" s="17">
        <f t="shared" si="0"/>
        <v>0.74249999999999994</v>
      </c>
    </row>
    <row r="8" spans="1:7" x14ac:dyDescent="0.35">
      <c r="A8" s="25"/>
      <c r="B8" s="3" t="s">
        <v>6</v>
      </c>
      <c r="C8" s="1">
        <v>0.7</v>
      </c>
      <c r="D8" s="1">
        <v>0.7</v>
      </c>
      <c r="E8" s="1">
        <v>0.8</v>
      </c>
      <c r="F8" s="12">
        <v>0.65</v>
      </c>
      <c r="G8" s="17">
        <f t="shared" si="0"/>
        <v>0.71250000000000002</v>
      </c>
    </row>
    <row r="9" spans="1:7" x14ac:dyDescent="0.35">
      <c r="A9" s="25"/>
      <c r="B9" s="3" t="s">
        <v>8</v>
      </c>
      <c r="C9" s="1">
        <v>0.75</v>
      </c>
      <c r="D9" s="1">
        <v>0.73</v>
      </c>
      <c r="E9" s="1">
        <v>0.82</v>
      </c>
      <c r="F9" s="12">
        <v>0.67</v>
      </c>
      <c r="G9" s="17">
        <f t="shared" si="0"/>
        <v>0.74249999999999994</v>
      </c>
    </row>
    <row r="10" spans="1:7" x14ac:dyDescent="0.35">
      <c r="A10" s="25" t="s">
        <v>10</v>
      </c>
      <c r="B10" s="3" t="s">
        <v>5</v>
      </c>
      <c r="C10" s="1">
        <v>0.82</v>
      </c>
      <c r="D10" s="1">
        <v>0.45</v>
      </c>
      <c r="E10" s="1">
        <v>0.55000000000000004</v>
      </c>
      <c r="F10" s="12">
        <v>0.55000000000000004</v>
      </c>
      <c r="G10" s="17">
        <f t="shared" si="0"/>
        <v>0.59250000000000003</v>
      </c>
    </row>
    <row r="11" spans="1:7" x14ac:dyDescent="0.35">
      <c r="A11" s="25"/>
      <c r="B11" s="3" t="s">
        <v>7</v>
      </c>
      <c r="C11" s="1">
        <v>0.82</v>
      </c>
      <c r="D11" s="1">
        <v>0.56000000000000005</v>
      </c>
      <c r="E11" s="1">
        <v>0.5</v>
      </c>
      <c r="F11" s="12">
        <v>0.46</v>
      </c>
      <c r="G11" s="17">
        <f t="shared" si="0"/>
        <v>0.58499999999999996</v>
      </c>
    </row>
    <row r="12" spans="1:7" x14ac:dyDescent="0.35">
      <c r="A12" s="25"/>
      <c r="B12" s="3" t="s">
        <v>6</v>
      </c>
      <c r="C12" s="1">
        <v>0.8</v>
      </c>
      <c r="D12" s="1">
        <v>0.5</v>
      </c>
      <c r="E12" s="1">
        <v>0.45</v>
      </c>
      <c r="F12" s="12">
        <v>0.4</v>
      </c>
      <c r="G12" s="17">
        <f t="shared" si="0"/>
        <v>0.53749999999999998</v>
      </c>
    </row>
    <row r="13" spans="1:7" x14ac:dyDescent="0.35">
      <c r="A13" s="25"/>
      <c r="B13" s="3" t="s">
        <v>8</v>
      </c>
      <c r="C13" s="1">
        <v>0.82</v>
      </c>
      <c r="D13" s="1">
        <v>0.5</v>
      </c>
      <c r="E13" s="1">
        <v>0.52</v>
      </c>
      <c r="F13" s="12">
        <v>0.5</v>
      </c>
      <c r="G13" s="17">
        <f t="shared" si="0"/>
        <v>0.58499999999999996</v>
      </c>
    </row>
    <row r="14" spans="1:7" x14ac:dyDescent="0.35">
      <c r="A14" s="25" t="s">
        <v>11</v>
      </c>
      <c r="B14" s="3" t="s">
        <v>5</v>
      </c>
      <c r="C14" s="1">
        <v>0.91</v>
      </c>
      <c r="D14" s="1">
        <v>0.82</v>
      </c>
      <c r="E14" s="1">
        <v>0.82</v>
      </c>
      <c r="F14" s="12">
        <v>0.82</v>
      </c>
      <c r="G14" s="17">
        <f t="shared" si="0"/>
        <v>0.84249999999999992</v>
      </c>
    </row>
    <row r="15" spans="1:7" x14ac:dyDescent="0.35">
      <c r="A15" s="25"/>
      <c r="B15" s="3" t="s">
        <v>7</v>
      </c>
      <c r="C15" s="1">
        <v>0.77</v>
      </c>
      <c r="D15" s="1">
        <v>0.53</v>
      </c>
      <c r="E15" s="1">
        <v>0.53</v>
      </c>
      <c r="F15" s="12">
        <v>0.6</v>
      </c>
      <c r="G15" s="17">
        <f t="shared" si="0"/>
        <v>0.60750000000000004</v>
      </c>
    </row>
    <row r="16" spans="1:7" x14ac:dyDescent="0.35">
      <c r="A16" s="25"/>
      <c r="B16" s="3" t="s">
        <v>6</v>
      </c>
      <c r="C16" s="1">
        <v>0.8</v>
      </c>
      <c r="D16" s="1">
        <v>0.5</v>
      </c>
      <c r="E16" s="1">
        <v>0.5</v>
      </c>
      <c r="F16" s="12">
        <v>0.6</v>
      </c>
      <c r="G16" s="17">
        <f t="shared" si="0"/>
        <v>0.6</v>
      </c>
    </row>
    <row r="17" spans="1:7" x14ac:dyDescent="0.35">
      <c r="A17" s="25"/>
      <c r="B17" s="3" t="s">
        <v>8</v>
      </c>
      <c r="C17" s="1">
        <v>0.83</v>
      </c>
      <c r="D17" s="1">
        <v>0.64</v>
      </c>
      <c r="E17" s="1">
        <v>0.64</v>
      </c>
      <c r="F17" s="12">
        <v>0.69</v>
      </c>
      <c r="G17" s="17">
        <f t="shared" si="0"/>
        <v>0.7</v>
      </c>
    </row>
    <row r="18" spans="1:7" x14ac:dyDescent="0.35">
      <c r="A18" s="25" t="s">
        <v>12</v>
      </c>
      <c r="B18" s="3" t="s">
        <v>5</v>
      </c>
      <c r="C18" s="1">
        <v>0.91</v>
      </c>
      <c r="D18" s="1">
        <v>0.73</v>
      </c>
      <c r="E18" s="1">
        <v>0.73</v>
      </c>
      <c r="F18" s="12">
        <v>0.82</v>
      </c>
      <c r="G18" s="17">
        <f t="shared" si="0"/>
        <v>0.79749999999999999</v>
      </c>
    </row>
    <row r="19" spans="1:7" x14ac:dyDescent="0.35">
      <c r="A19" s="25"/>
      <c r="B19" s="3" t="s">
        <v>7</v>
      </c>
      <c r="C19" s="1">
        <v>0.77</v>
      </c>
      <c r="D19" s="1">
        <v>0.67</v>
      </c>
      <c r="E19" s="1">
        <v>0.53</v>
      </c>
      <c r="F19" s="12">
        <v>0.56000000000000005</v>
      </c>
      <c r="G19" s="17">
        <f t="shared" si="0"/>
        <v>0.63250000000000006</v>
      </c>
    </row>
    <row r="20" spans="1:7" x14ac:dyDescent="0.35">
      <c r="A20" s="25"/>
      <c r="B20" s="3" t="s">
        <v>6</v>
      </c>
      <c r="C20" s="1">
        <v>0.8</v>
      </c>
      <c r="D20" s="1">
        <v>0.65</v>
      </c>
      <c r="E20" s="1">
        <v>0.5</v>
      </c>
      <c r="F20" s="12">
        <v>0.55000000000000004</v>
      </c>
      <c r="G20" s="17">
        <f t="shared" si="0"/>
        <v>0.625</v>
      </c>
    </row>
    <row r="21" spans="1:7" ht="15" thickBot="1" x14ac:dyDescent="0.4">
      <c r="A21" s="26"/>
      <c r="B21" s="7" t="s">
        <v>8</v>
      </c>
      <c r="C21" s="8">
        <v>0.83</v>
      </c>
      <c r="D21" s="8">
        <v>0.7</v>
      </c>
      <c r="E21" s="8">
        <v>0.62</v>
      </c>
      <c r="F21" s="13">
        <v>0.67</v>
      </c>
      <c r="G21" s="18">
        <f t="shared" si="0"/>
        <v>0.70499999999999996</v>
      </c>
    </row>
    <row r="22" spans="1:7" ht="15" thickTop="1" x14ac:dyDescent="0.35">
      <c r="A22" s="22" t="s">
        <v>15</v>
      </c>
      <c r="B22" s="9" t="s">
        <v>5</v>
      </c>
      <c r="C22" s="10">
        <f>AVERAGE(C2,C6,C10,C14,C18)</f>
        <v>0.83799999999999986</v>
      </c>
      <c r="D22" s="10">
        <f t="shared" ref="D22:E22" si="1">AVERAGE(D2,D6,D10,D14,D18)</f>
        <v>0.67400000000000004</v>
      </c>
      <c r="E22" s="10">
        <f t="shared" si="1"/>
        <v>0.748</v>
      </c>
      <c r="F22" s="14">
        <f>AVERAGE(F2,F6,F10,F14,F18)</f>
        <v>0.71199999999999997</v>
      </c>
      <c r="G22" s="19">
        <f t="shared" si="0"/>
        <v>0.74299999999999988</v>
      </c>
    </row>
    <row r="23" spans="1:7" x14ac:dyDescent="0.35">
      <c r="A23" s="23"/>
      <c r="B23" s="3" t="s">
        <v>7</v>
      </c>
      <c r="C23" s="1">
        <f t="shared" ref="C23:E23" si="2">AVERAGE(C3,C7,C11,C15,C19)</f>
        <v>0.74399999999999999</v>
      </c>
      <c r="D23" s="1">
        <f t="shared" si="2"/>
        <v>0.65999999999999992</v>
      </c>
      <c r="E23" s="1">
        <f t="shared" si="2"/>
        <v>0.60400000000000009</v>
      </c>
      <c r="F23" s="12">
        <f>AVERAGE(F3,F7,F11,F15,F19)</f>
        <v>0.57800000000000007</v>
      </c>
      <c r="G23" s="20">
        <f t="shared" si="0"/>
        <v>0.64650000000000007</v>
      </c>
    </row>
    <row r="24" spans="1:7" x14ac:dyDescent="0.35">
      <c r="A24" s="23"/>
      <c r="B24" s="3" t="s">
        <v>6</v>
      </c>
      <c r="C24" s="1">
        <f t="shared" ref="C24:E24" si="3">AVERAGE(C4,C8,C12,C16,C20)</f>
        <v>0.75</v>
      </c>
      <c r="D24" s="1">
        <f t="shared" si="3"/>
        <v>0.61</v>
      </c>
      <c r="E24" s="1">
        <f t="shared" si="3"/>
        <v>0.58000000000000007</v>
      </c>
      <c r="F24" s="12">
        <f>AVERAGE(F4,F8,F12,F16,F20)</f>
        <v>0.55000000000000004</v>
      </c>
      <c r="G24" s="20">
        <f t="shared" si="0"/>
        <v>0.62250000000000005</v>
      </c>
    </row>
    <row r="25" spans="1:7" ht="15" thickBot="1" x14ac:dyDescent="0.4">
      <c r="A25" s="24"/>
      <c r="B25" s="5" t="s">
        <v>8</v>
      </c>
      <c r="C25" s="6">
        <f t="shared" ref="C25:F25" si="4">AVERAGE(C5,C9,C13,C17,C21)</f>
        <v>0.78600000000000003</v>
      </c>
      <c r="D25" s="6">
        <f t="shared" si="4"/>
        <v>0.65399999999999991</v>
      </c>
      <c r="E25" s="6">
        <f t="shared" si="4"/>
        <v>0.66400000000000003</v>
      </c>
      <c r="F25" s="15">
        <f t="shared" si="4"/>
        <v>0.63400000000000001</v>
      </c>
      <c r="G25" s="21">
        <f t="shared" si="0"/>
        <v>0.6845</v>
      </c>
    </row>
    <row r="26" spans="1:7" ht="15" thickTop="1" x14ac:dyDescent="0.35"/>
  </sheetData>
  <mergeCells count="6">
    <mergeCell ref="A22:A25"/>
    <mergeCell ref="A2:A5"/>
    <mergeCell ref="A6:A9"/>
    <mergeCell ref="A10:A13"/>
    <mergeCell ref="A14:A17"/>
    <mergeCell ref="A18:A21"/>
  </mergeCells>
  <conditionalFormatting sqref="C2:G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3.968253968253968E-2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4A40-9FEE-40DF-8633-BD06289D191A}">
  <dimension ref="A1:G26"/>
  <sheetViews>
    <sheetView showGridLines="0" view="pageLayout" zoomScale="175" zoomScaleNormal="100" zoomScalePageLayoutView="175" workbookViewId="0">
      <selection activeCell="A28" sqref="A28"/>
    </sheetView>
  </sheetViews>
  <sheetFormatPr baseColWidth="10" defaultRowHeight="14.5" x14ac:dyDescent="0.35"/>
  <sheetData>
    <row r="1" spans="1:7" ht="15" thickTop="1" x14ac:dyDescent="0.35">
      <c r="A1" s="4"/>
      <c r="B1" s="4"/>
      <c r="C1" s="2" t="s">
        <v>0</v>
      </c>
      <c r="D1" s="2" t="s">
        <v>1</v>
      </c>
      <c r="E1" s="2" t="s">
        <v>2</v>
      </c>
      <c r="F1" s="11" t="s">
        <v>3</v>
      </c>
      <c r="G1" s="16" t="s">
        <v>15</v>
      </c>
    </row>
    <row r="2" spans="1:7" x14ac:dyDescent="0.35">
      <c r="A2" s="25" t="s">
        <v>4</v>
      </c>
      <c r="B2" s="3" t="s">
        <v>5</v>
      </c>
      <c r="C2" s="1">
        <v>0.64</v>
      </c>
      <c r="D2" s="1">
        <v>0.55000000000000004</v>
      </c>
      <c r="E2" s="1">
        <v>0.64</v>
      </c>
      <c r="F2" s="12">
        <v>0.64</v>
      </c>
      <c r="G2" s="17">
        <f>AVERAGE(C2:F2)</f>
        <v>0.61750000000000005</v>
      </c>
    </row>
    <row r="3" spans="1:7" x14ac:dyDescent="0.35">
      <c r="A3" s="25"/>
      <c r="B3" s="3" t="s">
        <v>7</v>
      </c>
      <c r="C3" s="1">
        <v>0.7</v>
      </c>
      <c r="D3" s="1">
        <v>0.67</v>
      </c>
      <c r="E3" s="1">
        <v>0.64</v>
      </c>
      <c r="F3" s="12">
        <v>0.64</v>
      </c>
      <c r="G3" s="17">
        <f t="shared" ref="G3:G25" si="0">AVERAGE(C3:F3)</f>
        <v>0.66250000000000009</v>
      </c>
    </row>
    <row r="4" spans="1:7" x14ac:dyDescent="0.35">
      <c r="A4" s="25"/>
      <c r="B4" s="3" t="s">
        <v>6</v>
      </c>
      <c r="C4" s="1">
        <v>0.65</v>
      </c>
      <c r="D4" s="1">
        <v>0.6</v>
      </c>
      <c r="E4" s="1">
        <v>0.6</v>
      </c>
      <c r="F4" s="12">
        <v>0.6</v>
      </c>
      <c r="G4" s="17">
        <f t="shared" si="0"/>
        <v>0.61250000000000004</v>
      </c>
    </row>
    <row r="5" spans="1:7" x14ac:dyDescent="0.35">
      <c r="A5" s="25"/>
      <c r="B5" s="3" t="s">
        <v>8</v>
      </c>
      <c r="C5" s="1">
        <v>0.67</v>
      </c>
      <c r="D5" s="1">
        <v>0.6</v>
      </c>
      <c r="E5" s="1">
        <v>0.64</v>
      </c>
      <c r="F5" s="12">
        <v>0.64</v>
      </c>
      <c r="G5" s="17">
        <f t="shared" si="0"/>
        <v>0.63750000000000007</v>
      </c>
    </row>
    <row r="6" spans="1:7" x14ac:dyDescent="0.35">
      <c r="A6" s="25" t="s">
        <v>9</v>
      </c>
      <c r="B6" s="3" t="s">
        <v>5</v>
      </c>
      <c r="C6" s="1">
        <v>0.82</v>
      </c>
      <c r="D6" s="1">
        <v>0.64</v>
      </c>
      <c r="E6" s="1">
        <v>0.91</v>
      </c>
      <c r="F6" s="12">
        <v>1</v>
      </c>
      <c r="G6" s="17">
        <f t="shared" si="0"/>
        <v>0.84250000000000003</v>
      </c>
    </row>
    <row r="7" spans="1:7" x14ac:dyDescent="0.35">
      <c r="A7" s="25"/>
      <c r="B7" s="3" t="s">
        <v>7</v>
      </c>
      <c r="C7" s="1">
        <v>0.82</v>
      </c>
      <c r="D7" s="1">
        <v>0.7</v>
      </c>
      <c r="E7" s="1">
        <v>0.77</v>
      </c>
      <c r="F7" s="12">
        <v>0.55000000000000004</v>
      </c>
      <c r="G7" s="17">
        <f t="shared" si="0"/>
        <v>0.71</v>
      </c>
    </row>
    <row r="8" spans="1:7" x14ac:dyDescent="0.35">
      <c r="A8" s="25"/>
      <c r="B8" s="3" t="s">
        <v>6</v>
      </c>
      <c r="C8" s="1">
        <v>0.8</v>
      </c>
      <c r="D8" s="1">
        <v>0.65</v>
      </c>
      <c r="E8" s="1">
        <v>0.8</v>
      </c>
      <c r="F8" s="12">
        <v>0.55000000000000004</v>
      </c>
      <c r="G8" s="17">
        <f t="shared" si="0"/>
        <v>0.7</v>
      </c>
    </row>
    <row r="9" spans="1:7" x14ac:dyDescent="0.35">
      <c r="A9" s="25"/>
      <c r="B9" s="3" t="s">
        <v>8</v>
      </c>
      <c r="C9" s="1">
        <v>0.82</v>
      </c>
      <c r="D9" s="1">
        <v>0.67</v>
      </c>
      <c r="E9" s="1">
        <v>0.83</v>
      </c>
      <c r="F9" s="12">
        <v>0.71</v>
      </c>
      <c r="G9" s="17">
        <f t="shared" si="0"/>
        <v>0.75749999999999995</v>
      </c>
    </row>
    <row r="10" spans="1:7" x14ac:dyDescent="0.35">
      <c r="A10" s="25" t="s">
        <v>10</v>
      </c>
      <c r="B10" s="3" t="s">
        <v>5</v>
      </c>
      <c r="C10" s="1">
        <v>0.64</v>
      </c>
      <c r="D10" s="1">
        <v>0.55000000000000004</v>
      </c>
      <c r="E10" s="1">
        <v>0.82</v>
      </c>
      <c r="F10" s="12">
        <v>0.55000000000000004</v>
      </c>
      <c r="G10" s="17">
        <f t="shared" si="0"/>
        <v>0.6399999999999999</v>
      </c>
    </row>
    <row r="11" spans="1:7" x14ac:dyDescent="0.35">
      <c r="A11" s="25"/>
      <c r="B11" s="3" t="s">
        <v>7</v>
      </c>
      <c r="C11" s="1">
        <v>0.57999999999999996</v>
      </c>
      <c r="D11" s="1">
        <v>0.5</v>
      </c>
      <c r="E11" s="1">
        <v>0.64</v>
      </c>
      <c r="F11" s="12">
        <v>0.46</v>
      </c>
      <c r="G11" s="17">
        <f t="shared" si="0"/>
        <v>0.54500000000000004</v>
      </c>
    </row>
    <row r="12" spans="1:7" x14ac:dyDescent="0.35">
      <c r="A12" s="25"/>
      <c r="B12" s="3" t="s">
        <v>6</v>
      </c>
      <c r="C12" s="1">
        <v>0.55000000000000004</v>
      </c>
      <c r="D12" s="1">
        <v>0.45</v>
      </c>
      <c r="E12" s="1">
        <v>0.65</v>
      </c>
      <c r="F12" s="12">
        <v>0.4</v>
      </c>
      <c r="G12" s="17">
        <f t="shared" si="0"/>
        <v>0.51249999999999996</v>
      </c>
    </row>
    <row r="13" spans="1:7" x14ac:dyDescent="0.35">
      <c r="A13" s="25"/>
      <c r="B13" s="3" t="s">
        <v>8</v>
      </c>
      <c r="C13" s="1">
        <v>0.61</v>
      </c>
      <c r="D13" s="1">
        <v>0.52</v>
      </c>
      <c r="E13" s="1">
        <v>0.72</v>
      </c>
      <c r="F13" s="12">
        <v>0.5</v>
      </c>
      <c r="G13" s="17">
        <f t="shared" si="0"/>
        <v>0.58749999999999991</v>
      </c>
    </row>
    <row r="14" spans="1:7" x14ac:dyDescent="0.35">
      <c r="A14" s="25" t="s">
        <v>11</v>
      </c>
      <c r="B14" s="3" t="s">
        <v>5</v>
      </c>
      <c r="C14" s="1">
        <v>0.91</v>
      </c>
      <c r="D14" s="1">
        <v>1</v>
      </c>
      <c r="E14" s="1">
        <v>0.91</v>
      </c>
      <c r="F14" s="12">
        <v>0.82</v>
      </c>
      <c r="G14" s="17">
        <f t="shared" si="0"/>
        <v>0.91</v>
      </c>
    </row>
    <row r="15" spans="1:7" x14ac:dyDescent="0.35">
      <c r="A15" s="25"/>
      <c r="B15" s="3" t="s">
        <v>7</v>
      </c>
      <c r="C15" s="1">
        <v>0.59</v>
      </c>
      <c r="D15" s="1">
        <v>0.55000000000000004</v>
      </c>
      <c r="E15" s="1">
        <v>0.59</v>
      </c>
      <c r="F15" s="12">
        <v>0.64</v>
      </c>
      <c r="G15" s="17">
        <f t="shared" si="0"/>
        <v>0.59250000000000003</v>
      </c>
    </row>
    <row r="16" spans="1:7" x14ac:dyDescent="0.35">
      <c r="A16" s="25"/>
      <c r="B16" s="3" t="s">
        <v>6</v>
      </c>
      <c r="C16" s="1">
        <v>0.6</v>
      </c>
      <c r="D16" s="1">
        <v>0.55000000000000004</v>
      </c>
      <c r="E16" s="1">
        <v>0.6</v>
      </c>
      <c r="F16" s="12">
        <v>0.65</v>
      </c>
      <c r="G16" s="17">
        <f t="shared" si="0"/>
        <v>0.6</v>
      </c>
    </row>
    <row r="17" spans="1:7" x14ac:dyDescent="0.35">
      <c r="A17" s="25"/>
      <c r="B17" s="3" t="s">
        <v>8</v>
      </c>
      <c r="C17" s="1">
        <v>0.71</v>
      </c>
      <c r="D17" s="1">
        <v>0.71</v>
      </c>
      <c r="E17" s="1">
        <v>0.71</v>
      </c>
      <c r="F17" s="12">
        <v>0.72</v>
      </c>
      <c r="G17" s="17">
        <f t="shared" si="0"/>
        <v>0.71249999999999991</v>
      </c>
    </row>
    <row r="18" spans="1:7" x14ac:dyDescent="0.35">
      <c r="A18" s="25" t="s">
        <v>12</v>
      </c>
      <c r="B18" s="3" t="s">
        <v>5</v>
      </c>
      <c r="C18" s="1">
        <v>0.91</v>
      </c>
      <c r="D18" s="1">
        <v>0.82</v>
      </c>
      <c r="E18" s="1">
        <v>0.91</v>
      </c>
      <c r="F18" s="12">
        <v>0.91</v>
      </c>
      <c r="G18" s="17">
        <f t="shared" si="0"/>
        <v>0.88750000000000007</v>
      </c>
    </row>
    <row r="19" spans="1:7" x14ac:dyDescent="0.35">
      <c r="A19" s="25"/>
      <c r="B19" s="3" t="s">
        <v>7</v>
      </c>
      <c r="C19" s="1">
        <v>0.83</v>
      </c>
      <c r="D19" s="1">
        <v>0.6</v>
      </c>
      <c r="E19" s="1">
        <v>0.62</v>
      </c>
      <c r="F19" s="12">
        <v>0.56000000000000005</v>
      </c>
      <c r="G19" s="17">
        <f t="shared" si="0"/>
        <v>0.65249999999999997</v>
      </c>
    </row>
    <row r="20" spans="1:7" x14ac:dyDescent="0.35">
      <c r="A20" s="25"/>
      <c r="B20" s="3" t="s">
        <v>6</v>
      </c>
      <c r="C20" s="1">
        <v>0.85</v>
      </c>
      <c r="D20" s="1">
        <v>0.6</v>
      </c>
      <c r="E20" s="1">
        <v>0.65</v>
      </c>
      <c r="F20" s="12">
        <v>0.55000000000000004</v>
      </c>
      <c r="G20" s="17">
        <f t="shared" si="0"/>
        <v>0.66250000000000009</v>
      </c>
    </row>
    <row r="21" spans="1:7" ht="15" thickBot="1" x14ac:dyDescent="0.4">
      <c r="A21" s="26"/>
      <c r="B21" s="7" t="s">
        <v>8</v>
      </c>
      <c r="C21" s="8">
        <v>0.87</v>
      </c>
      <c r="D21" s="8">
        <v>0.69</v>
      </c>
      <c r="E21" s="8">
        <v>0.74</v>
      </c>
      <c r="F21" s="13">
        <v>0.69</v>
      </c>
      <c r="G21" s="18">
        <f t="shared" si="0"/>
        <v>0.74749999999999994</v>
      </c>
    </row>
    <row r="22" spans="1:7" ht="15" thickTop="1" x14ac:dyDescent="0.35">
      <c r="A22" s="22" t="s">
        <v>15</v>
      </c>
      <c r="B22" s="9" t="s">
        <v>5</v>
      </c>
      <c r="C22" s="10">
        <f>AVERAGE(C2,C6,C10,C14,C18)</f>
        <v>0.78400000000000003</v>
      </c>
      <c r="D22" s="10">
        <f t="shared" ref="D22:E22" si="1">AVERAGE(D2,D6,D10,D14,D18)</f>
        <v>0.71199999999999997</v>
      </c>
      <c r="E22" s="10">
        <f t="shared" si="1"/>
        <v>0.83800000000000008</v>
      </c>
      <c r="F22" s="14">
        <f>AVERAGE(F2,F6,F10,F14,F18)</f>
        <v>0.78400000000000003</v>
      </c>
      <c r="G22" s="19">
        <f t="shared" si="0"/>
        <v>0.77950000000000008</v>
      </c>
    </row>
    <row r="23" spans="1:7" x14ac:dyDescent="0.35">
      <c r="A23" s="23"/>
      <c r="B23" s="3" t="s">
        <v>7</v>
      </c>
      <c r="C23" s="1">
        <f t="shared" ref="C23:F25" si="2">AVERAGE(C3,C7,C11,C15,C19)</f>
        <v>0.70399999999999996</v>
      </c>
      <c r="D23" s="1">
        <f t="shared" si="2"/>
        <v>0.60399999999999998</v>
      </c>
      <c r="E23" s="1">
        <f t="shared" si="2"/>
        <v>0.65200000000000002</v>
      </c>
      <c r="F23" s="12">
        <f>AVERAGE(F3,F7,F11,F15,F19)</f>
        <v>0.57000000000000006</v>
      </c>
      <c r="G23" s="20">
        <f t="shared" si="0"/>
        <v>0.63250000000000006</v>
      </c>
    </row>
    <row r="24" spans="1:7" x14ac:dyDescent="0.35">
      <c r="A24" s="23"/>
      <c r="B24" s="3" t="s">
        <v>6</v>
      </c>
      <c r="C24" s="1">
        <f t="shared" si="2"/>
        <v>0.69000000000000006</v>
      </c>
      <c r="D24" s="1">
        <f t="shared" si="2"/>
        <v>0.57000000000000006</v>
      </c>
      <c r="E24" s="1">
        <f t="shared" si="2"/>
        <v>0.65999999999999992</v>
      </c>
      <c r="F24" s="12">
        <f>AVERAGE(F4,F8,F12,F16,F20)</f>
        <v>0.55000000000000004</v>
      </c>
      <c r="G24" s="20">
        <f t="shared" si="0"/>
        <v>0.61750000000000005</v>
      </c>
    </row>
    <row r="25" spans="1:7" ht="15" thickBot="1" x14ac:dyDescent="0.4">
      <c r="A25" s="24"/>
      <c r="B25" s="5" t="s">
        <v>8</v>
      </c>
      <c r="C25" s="6">
        <f t="shared" si="2"/>
        <v>0.73599999999999999</v>
      </c>
      <c r="D25" s="6">
        <f t="shared" si="2"/>
        <v>0.63800000000000001</v>
      </c>
      <c r="E25" s="6">
        <f t="shared" si="2"/>
        <v>0.72799999999999998</v>
      </c>
      <c r="F25" s="15">
        <f t="shared" si="2"/>
        <v>0.65200000000000002</v>
      </c>
      <c r="G25" s="21">
        <f t="shared" si="0"/>
        <v>0.68850000000000011</v>
      </c>
    </row>
    <row r="26" spans="1:7" ht="15" thickTop="1" x14ac:dyDescent="0.35"/>
  </sheetData>
  <mergeCells count="6">
    <mergeCell ref="A22:A25"/>
    <mergeCell ref="A2:A5"/>
    <mergeCell ref="A6:A9"/>
    <mergeCell ref="A10:A13"/>
    <mergeCell ref="A14:A17"/>
    <mergeCell ref="A18:A21"/>
  </mergeCells>
  <conditionalFormatting sqref="C2:G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6.0763888888888888E-2" bottom="0.75" header="0.3" footer="0.3"/>
  <pageSetup paperSize="9" orientation="portrait" r:id="rId1"/>
  <headerFooter>
    <oddHeader>&amp;CModelos con PCA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9145-78CB-4709-BC58-5417AF72562C}">
  <dimension ref="A1:E26"/>
  <sheetViews>
    <sheetView showGridLines="0" view="pageLayout" zoomScale="175" zoomScaleNormal="100" zoomScalePageLayoutView="175" workbookViewId="0">
      <selection activeCell="H20" sqref="H20"/>
    </sheetView>
  </sheetViews>
  <sheetFormatPr baseColWidth="10" defaultRowHeight="14.5" x14ac:dyDescent="0.35"/>
  <sheetData>
    <row r="1" spans="1:5" ht="15" thickTop="1" x14ac:dyDescent="0.35">
      <c r="A1" s="4"/>
      <c r="B1" s="4"/>
      <c r="C1" s="2" t="s">
        <v>13</v>
      </c>
      <c r="D1" s="2" t="s">
        <v>14</v>
      </c>
      <c r="E1" s="16" t="s">
        <v>15</v>
      </c>
    </row>
    <row r="2" spans="1:5" x14ac:dyDescent="0.35">
      <c r="A2" s="25" t="s">
        <v>4</v>
      </c>
      <c r="B2" s="3" t="s">
        <v>5</v>
      </c>
      <c r="C2" s="1">
        <f>Modelos!G2</f>
        <v>0.73</v>
      </c>
      <c r="D2" s="1">
        <f>'Modelos PCA'!G2</f>
        <v>0.61750000000000005</v>
      </c>
      <c r="E2" s="17">
        <f t="shared" ref="E2:E25" si="0">AVERAGE(C2:D2)</f>
        <v>0.67375000000000007</v>
      </c>
    </row>
    <row r="3" spans="1:5" x14ac:dyDescent="0.35">
      <c r="A3" s="25"/>
      <c r="B3" s="3" t="s">
        <v>7</v>
      </c>
      <c r="C3" s="1">
        <f>Modelos!G3</f>
        <v>0.66500000000000004</v>
      </c>
      <c r="D3" s="1">
        <f>'Modelos PCA'!G3</f>
        <v>0.66250000000000009</v>
      </c>
      <c r="E3" s="17">
        <f t="shared" si="0"/>
        <v>0.66375000000000006</v>
      </c>
    </row>
    <row r="4" spans="1:5" x14ac:dyDescent="0.35">
      <c r="A4" s="25"/>
      <c r="B4" s="3" t="s">
        <v>6</v>
      </c>
      <c r="C4" s="1">
        <f>Modelos!G4</f>
        <v>0.63749999999999996</v>
      </c>
      <c r="D4" s="1">
        <f>'Modelos PCA'!G4</f>
        <v>0.61250000000000004</v>
      </c>
      <c r="E4" s="17">
        <f t="shared" si="0"/>
        <v>0.625</v>
      </c>
    </row>
    <row r="5" spans="1:5" x14ac:dyDescent="0.35">
      <c r="A5" s="25"/>
      <c r="B5" s="3" t="s">
        <v>8</v>
      </c>
      <c r="C5" s="1">
        <f>Modelos!G5</f>
        <v>0.69000000000000006</v>
      </c>
      <c r="D5" s="1">
        <f>'Modelos PCA'!G5</f>
        <v>0.63750000000000007</v>
      </c>
      <c r="E5" s="17">
        <f t="shared" si="0"/>
        <v>0.66375000000000006</v>
      </c>
    </row>
    <row r="6" spans="1:5" x14ac:dyDescent="0.35">
      <c r="A6" s="25" t="s">
        <v>9</v>
      </c>
      <c r="B6" s="3" t="s">
        <v>5</v>
      </c>
      <c r="C6" s="1">
        <f>Modelos!G6</f>
        <v>0.75249999999999995</v>
      </c>
      <c r="D6" s="1">
        <f>'Modelos PCA'!G6</f>
        <v>0.84250000000000003</v>
      </c>
      <c r="E6" s="17">
        <f t="shared" si="0"/>
        <v>0.79749999999999999</v>
      </c>
    </row>
    <row r="7" spans="1:5" x14ac:dyDescent="0.35">
      <c r="A7" s="25"/>
      <c r="B7" s="3" t="s">
        <v>7</v>
      </c>
      <c r="C7" s="1">
        <f>Modelos!G7</f>
        <v>0.74249999999999994</v>
      </c>
      <c r="D7" s="1">
        <f>'Modelos PCA'!G7</f>
        <v>0.71</v>
      </c>
      <c r="E7" s="17">
        <f t="shared" si="0"/>
        <v>0.72624999999999995</v>
      </c>
    </row>
    <row r="8" spans="1:5" x14ac:dyDescent="0.35">
      <c r="A8" s="25"/>
      <c r="B8" s="3" t="s">
        <v>6</v>
      </c>
      <c r="C8" s="1">
        <f>Modelos!G8</f>
        <v>0.71250000000000002</v>
      </c>
      <c r="D8" s="1">
        <f>'Modelos PCA'!G8</f>
        <v>0.7</v>
      </c>
      <c r="E8" s="17">
        <f t="shared" si="0"/>
        <v>0.70625000000000004</v>
      </c>
    </row>
    <row r="9" spans="1:5" x14ac:dyDescent="0.35">
      <c r="A9" s="25"/>
      <c r="B9" s="3" t="s">
        <v>8</v>
      </c>
      <c r="C9" s="1">
        <f>Modelos!G9</f>
        <v>0.74249999999999994</v>
      </c>
      <c r="D9" s="1">
        <f>'Modelos PCA'!G9</f>
        <v>0.75749999999999995</v>
      </c>
      <c r="E9" s="17">
        <f t="shared" si="0"/>
        <v>0.75</v>
      </c>
    </row>
    <row r="10" spans="1:5" x14ac:dyDescent="0.35">
      <c r="A10" s="25" t="s">
        <v>10</v>
      </c>
      <c r="B10" s="3" t="s">
        <v>5</v>
      </c>
      <c r="C10" s="1">
        <f>Modelos!G10</f>
        <v>0.59250000000000003</v>
      </c>
      <c r="D10" s="1">
        <f>'Modelos PCA'!G10</f>
        <v>0.6399999999999999</v>
      </c>
      <c r="E10" s="17">
        <f t="shared" si="0"/>
        <v>0.61624999999999996</v>
      </c>
    </row>
    <row r="11" spans="1:5" x14ac:dyDescent="0.35">
      <c r="A11" s="25"/>
      <c r="B11" s="3" t="s">
        <v>7</v>
      </c>
      <c r="C11" s="1">
        <f>Modelos!G11</f>
        <v>0.58499999999999996</v>
      </c>
      <c r="D11" s="1">
        <f>'Modelos PCA'!G11</f>
        <v>0.54500000000000004</v>
      </c>
      <c r="E11" s="17">
        <f t="shared" si="0"/>
        <v>0.56499999999999995</v>
      </c>
    </row>
    <row r="12" spans="1:5" x14ac:dyDescent="0.35">
      <c r="A12" s="25"/>
      <c r="B12" s="3" t="s">
        <v>6</v>
      </c>
      <c r="C12" s="1">
        <f>Modelos!G12</f>
        <v>0.53749999999999998</v>
      </c>
      <c r="D12" s="1">
        <f>'Modelos PCA'!G12</f>
        <v>0.51249999999999996</v>
      </c>
      <c r="E12" s="17">
        <f t="shared" si="0"/>
        <v>0.52499999999999991</v>
      </c>
    </row>
    <row r="13" spans="1:5" x14ac:dyDescent="0.35">
      <c r="A13" s="25"/>
      <c r="B13" s="3" t="s">
        <v>8</v>
      </c>
      <c r="C13" s="1">
        <f>Modelos!G13</f>
        <v>0.58499999999999996</v>
      </c>
      <c r="D13" s="1">
        <f>'Modelos PCA'!G13</f>
        <v>0.58749999999999991</v>
      </c>
      <c r="E13" s="17">
        <f t="shared" si="0"/>
        <v>0.58624999999999994</v>
      </c>
    </row>
    <row r="14" spans="1:5" x14ac:dyDescent="0.35">
      <c r="A14" s="25" t="s">
        <v>11</v>
      </c>
      <c r="B14" s="3" t="s">
        <v>5</v>
      </c>
      <c r="C14" s="1">
        <f>Modelos!G14</f>
        <v>0.84249999999999992</v>
      </c>
      <c r="D14" s="1">
        <f>'Modelos PCA'!G14</f>
        <v>0.91</v>
      </c>
      <c r="E14" s="17">
        <f t="shared" si="0"/>
        <v>0.87624999999999997</v>
      </c>
    </row>
    <row r="15" spans="1:5" x14ac:dyDescent="0.35">
      <c r="A15" s="25"/>
      <c r="B15" s="3" t="s">
        <v>7</v>
      </c>
      <c r="C15" s="1">
        <f>Modelos!G15</f>
        <v>0.60750000000000004</v>
      </c>
      <c r="D15" s="1">
        <f>'Modelos PCA'!G15</f>
        <v>0.59250000000000003</v>
      </c>
      <c r="E15" s="17">
        <f t="shared" si="0"/>
        <v>0.60000000000000009</v>
      </c>
    </row>
    <row r="16" spans="1:5" x14ac:dyDescent="0.35">
      <c r="A16" s="25"/>
      <c r="B16" s="3" t="s">
        <v>6</v>
      </c>
      <c r="C16" s="1">
        <f>Modelos!G16</f>
        <v>0.6</v>
      </c>
      <c r="D16" s="1">
        <f>'Modelos PCA'!G16</f>
        <v>0.6</v>
      </c>
      <c r="E16" s="17">
        <f t="shared" si="0"/>
        <v>0.6</v>
      </c>
    </row>
    <row r="17" spans="1:5" x14ac:dyDescent="0.35">
      <c r="A17" s="25"/>
      <c r="B17" s="3" t="s">
        <v>8</v>
      </c>
      <c r="C17" s="1">
        <f>Modelos!G17</f>
        <v>0.7</v>
      </c>
      <c r="D17" s="1">
        <f>'Modelos PCA'!G17</f>
        <v>0.71249999999999991</v>
      </c>
      <c r="E17" s="17">
        <f t="shared" si="0"/>
        <v>0.70624999999999993</v>
      </c>
    </row>
    <row r="18" spans="1:5" x14ac:dyDescent="0.35">
      <c r="A18" s="25" t="s">
        <v>12</v>
      </c>
      <c r="B18" s="3" t="s">
        <v>5</v>
      </c>
      <c r="C18" s="1">
        <f>Modelos!G18</f>
        <v>0.79749999999999999</v>
      </c>
      <c r="D18" s="1">
        <f>'Modelos PCA'!G18</f>
        <v>0.88750000000000007</v>
      </c>
      <c r="E18" s="17">
        <f t="shared" si="0"/>
        <v>0.84250000000000003</v>
      </c>
    </row>
    <row r="19" spans="1:5" x14ac:dyDescent="0.35">
      <c r="A19" s="25"/>
      <c r="B19" s="3" t="s">
        <v>7</v>
      </c>
      <c r="C19" s="1">
        <f>Modelos!G19</f>
        <v>0.63250000000000006</v>
      </c>
      <c r="D19" s="1">
        <f>'Modelos PCA'!G19</f>
        <v>0.65249999999999997</v>
      </c>
      <c r="E19" s="17">
        <f t="shared" si="0"/>
        <v>0.64250000000000007</v>
      </c>
    </row>
    <row r="20" spans="1:5" x14ac:dyDescent="0.35">
      <c r="A20" s="25"/>
      <c r="B20" s="3" t="s">
        <v>6</v>
      </c>
      <c r="C20" s="1">
        <f>Modelos!G20</f>
        <v>0.625</v>
      </c>
      <c r="D20" s="1">
        <f>'Modelos PCA'!G20</f>
        <v>0.66250000000000009</v>
      </c>
      <c r="E20" s="17">
        <f t="shared" si="0"/>
        <v>0.64375000000000004</v>
      </c>
    </row>
    <row r="21" spans="1:5" ht="15" thickBot="1" x14ac:dyDescent="0.4">
      <c r="A21" s="26"/>
      <c r="B21" s="7" t="s">
        <v>8</v>
      </c>
      <c r="C21" s="1">
        <f>Modelos!G21</f>
        <v>0.70499999999999996</v>
      </c>
      <c r="D21" s="1">
        <f>'Modelos PCA'!G21</f>
        <v>0.74749999999999994</v>
      </c>
      <c r="E21" s="18">
        <f t="shared" si="0"/>
        <v>0.72624999999999995</v>
      </c>
    </row>
    <row r="22" spans="1:5" ht="15" thickTop="1" x14ac:dyDescent="0.35">
      <c r="A22" s="22" t="s">
        <v>15</v>
      </c>
      <c r="B22" s="9" t="s">
        <v>5</v>
      </c>
      <c r="C22" s="10">
        <f>AVERAGE(C2,C6,C10,C14,C18)</f>
        <v>0.74299999999999999</v>
      </c>
      <c r="D22" s="10">
        <f t="shared" ref="D22" si="1">AVERAGE(D2,D6,D10,D14,D18)</f>
        <v>0.77949999999999997</v>
      </c>
      <c r="E22" s="19">
        <f t="shared" si="0"/>
        <v>0.76124999999999998</v>
      </c>
    </row>
    <row r="23" spans="1:5" x14ac:dyDescent="0.35">
      <c r="A23" s="23"/>
      <c r="B23" s="3" t="s">
        <v>7</v>
      </c>
      <c r="C23" s="1">
        <f t="shared" ref="C23:D25" si="2">AVERAGE(C3,C7,C11,C15,C19)</f>
        <v>0.64649999999999996</v>
      </c>
      <c r="D23" s="1">
        <f t="shared" si="2"/>
        <v>0.63249999999999995</v>
      </c>
      <c r="E23" s="20">
        <f t="shared" si="0"/>
        <v>0.63949999999999996</v>
      </c>
    </row>
    <row r="24" spans="1:5" x14ac:dyDescent="0.35">
      <c r="A24" s="23"/>
      <c r="B24" s="3" t="s">
        <v>6</v>
      </c>
      <c r="C24" s="1">
        <f t="shared" si="2"/>
        <v>0.62250000000000005</v>
      </c>
      <c r="D24" s="1">
        <f t="shared" si="2"/>
        <v>0.61749999999999994</v>
      </c>
      <c r="E24" s="20">
        <f t="shared" si="0"/>
        <v>0.62</v>
      </c>
    </row>
    <row r="25" spans="1:5" ht="15" thickBot="1" x14ac:dyDescent="0.4">
      <c r="A25" s="24"/>
      <c r="B25" s="5" t="s">
        <v>8</v>
      </c>
      <c r="C25" s="6">
        <f t="shared" si="2"/>
        <v>0.68450000000000011</v>
      </c>
      <c r="D25" s="6">
        <f t="shared" si="2"/>
        <v>0.6885</v>
      </c>
      <c r="E25" s="21">
        <f t="shared" si="0"/>
        <v>0.68650000000000011</v>
      </c>
    </row>
    <row r="26" spans="1:5" ht="15" thickTop="1" x14ac:dyDescent="0.35"/>
  </sheetData>
  <mergeCells count="6">
    <mergeCell ref="A22:A25"/>
    <mergeCell ref="A2:A5"/>
    <mergeCell ref="A6:A9"/>
    <mergeCell ref="A10:A13"/>
    <mergeCell ref="A14:A17"/>
    <mergeCell ref="A18:A21"/>
  </mergeCells>
  <conditionalFormatting sqref="C2:E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5.1587301587301584E-2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25C8-EB65-4AE1-9FD7-9E183CD9F465}">
  <dimension ref="A1:G14"/>
  <sheetViews>
    <sheetView showGridLines="0" view="pageLayout" zoomScale="265" zoomScaleNormal="100" zoomScalePageLayoutView="265" workbookViewId="0">
      <selection activeCell="A16" sqref="A16"/>
    </sheetView>
  </sheetViews>
  <sheetFormatPr baseColWidth="10" defaultRowHeight="14.5" x14ac:dyDescent="0.35"/>
  <sheetData>
    <row r="1" spans="1:7" ht="15" thickTop="1" x14ac:dyDescent="0.35">
      <c r="A1" s="4"/>
      <c r="B1" s="4"/>
      <c r="C1" s="2" t="s">
        <v>0</v>
      </c>
      <c r="D1" s="2" t="s">
        <v>1</v>
      </c>
      <c r="E1" s="2" t="s">
        <v>2</v>
      </c>
      <c r="F1" s="11" t="s">
        <v>3</v>
      </c>
      <c r="G1" s="16" t="s">
        <v>15</v>
      </c>
    </row>
    <row r="2" spans="1:7" x14ac:dyDescent="0.35">
      <c r="A2" s="25" t="s">
        <v>13</v>
      </c>
      <c r="B2" s="3" t="s">
        <v>5</v>
      </c>
      <c r="C2" s="1">
        <f>Modelos!C22</f>
        <v>0.83799999999999986</v>
      </c>
      <c r="D2" s="1">
        <f>Modelos!D22</f>
        <v>0.67400000000000004</v>
      </c>
      <c r="E2" s="1">
        <f>Modelos!E22</f>
        <v>0.748</v>
      </c>
      <c r="F2" s="1">
        <f>Modelos!F22</f>
        <v>0.71199999999999997</v>
      </c>
      <c r="G2" s="17">
        <f>AVERAGE(C2:F2)</f>
        <v>0.74299999999999988</v>
      </c>
    </row>
    <row r="3" spans="1:7" x14ac:dyDescent="0.35">
      <c r="A3" s="25"/>
      <c r="B3" s="3" t="s">
        <v>7</v>
      </c>
      <c r="C3" s="1">
        <f>Modelos!C23</f>
        <v>0.74399999999999999</v>
      </c>
      <c r="D3" s="1">
        <f>Modelos!D23</f>
        <v>0.65999999999999992</v>
      </c>
      <c r="E3" s="1">
        <f>Modelos!E23</f>
        <v>0.60400000000000009</v>
      </c>
      <c r="F3" s="1">
        <f>Modelos!F23</f>
        <v>0.57800000000000007</v>
      </c>
      <c r="G3" s="17">
        <f t="shared" ref="G3:G9" si="0">AVERAGE(C3:F3)</f>
        <v>0.64650000000000007</v>
      </c>
    </row>
    <row r="4" spans="1:7" x14ac:dyDescent="0.35">
      <c r="A4" s="25"/>
      <c r="B4" s="3" t="s">
        <v>6</v>
      </c>
      <c r="C4" s="1">
        <f>Modelos!C24</f>
        <v>0.75</v>
      </c>
      <c r="D4" s="1">
        <f>Modelos!D24</f>
        <v>0.61</v>
      </c>
      <c r="E4" s="1">
        <f>Modelos!E24</f>
        <v>0.58000000000000007</v>
      </c>
      <c r="F4" s="1">
        <f>Modelos!F24</f>
        <v>0.55000000000000004</v>
      </c>
      <c r="G4" s="17">
        <f t="shared" si="0"/>
        <v>0.62250000000000005</v>
      </c>
    </row>
    <row r="5" spans="1:7" x14ac:dyDescent="0.35">
      <c r="A5" s="25"/>
      <c r="B5" s="3" t="s">
        <v>8</v>
      </c>
      <c r="C5" s="1">
        <f>Modelos!C25</f>
        <v>0.78600000000000003</v>
      </c>
      <c r="D5" s="1">
        <f>Modelos!D25</f>
        <v>0.65399999999999991</v>
      </c>
      <c r="E5" s="1">
        <f>Modelos!E25</f>
        <v>0.66400000000000003</v>
      </c>
      <c r="F5" s="1">
        <f>Modelos!F25</f>
        <v>0.63400000000000001</v>
      </c>
      <c r="G5" s="17">
        <f t="shared" si="0"/>
        <v>0.6845</v>
      </c>
    </row>
    <row r="6" spans="1:7" x14ac:dyDescent="0.35">
      <c r="A6" s="25" t="s">
        <v>14</v>
      </c>
      <c r="B6" s="3" t="s">
        <v>5</v>
      </c>
      <c r="C6" s="1">
        <f>'Modelos PCA'!C22</f>
        <v>0.78400000000000003</v>
      </c>
      <c r="D6" s="1">
        <f>'Modelos PCA'!D22</f>
        <v>0.71199999999999997</v>
      </c>
      <c r="E6" s="1">
        <f>'Modelos PCA'!E22</f>
        <v>0.83800000000000008</v>
      </c>
      <c r="F6" s="1">
        <f>'Modelos PCA'!F22</f>
        <v>0.78400000000000003</v>
      </c>
      <c r="G6" s="17">
        <f t="shared" si="0"/>
        <v>0.77950000000000008</v>
      </c>
    </row>
    <row r="7" spans="1:7" x14ac:dyDescent="0.35">
      <c r="A7" s="25"/>
      <c r="B7" s="3" t="s">
        <v>7</v>
      </c>
      <c r="C7" s="1">
        <f>'Modelos PCA'!C23</f>
        <v>0.70399999999999996</v>
      </c>
      <c r="D7" s="1">
        <f>'Modelos PCA'!D23</f>
        <v>0.60399999999999998</v>
      </c>
      <c r="E7" s="1">
        <f>'Modelos PCA'!E23</f>
        <v>0.65200000000000002</v>
      </c>
      <c r="F7" s="1">
        <f>'Modelos PCA'!F23</f>
        <v>0.57000000000000006</v>
      </c>
      <c r="G7" s="17">
        <f t="shared" si="0"/>
        <v>0.63250000000000006</v>
      </c>
    </row>
    <row r="8" spans="1:7" x14ac:dyDescent="0.35">
      <c r="A8" s="25"/>
      <c r="B8" s="3" t="s">
        <v>6</v>
      </c>
      <c r="C8" s="1">
        <f>'Modelos PCA'!C24</f>
        <v>0.69000000000000006</v>
      </c>
      <c r="D8" s="1">
        <f>'Modelos PCA'!D24</f>
        <v>0.57000000000000006</v>
      </c>
      <c r="E8" s="1">
        <f>'Modelos PCA'!E24</f>
        <v>0.65999999999999992</v>
      </c>
      <c r="F8" s="1">
        <f>'Modelos PCA'!F24</f>
        <v>0.55000000000000004</v>
      </c>
      <c r="G8" s="17">
        <f t="shared" si="0"/>
        <v>0.61750000000000005</v>
      </c>
    </row>
    <row r="9" spans="1:7" ht="15" thickBot="1" x14ac:dyDescent="0.4">
      <c r="A9" s="25"/>
      <c r="B9" s="3" t="s">
        <v>8</v>
      </c>
      <c r="C9" s="1">
        <f>'Modelos PCA'!C25</f>
        <v>0.73599999999999999</v>
      </c>
      <c r="D9" s="1">
        <f>'Modelos PCA'!D25</f>
        <v>0.63800000000000001</v>
      </c>
      <c r="E9" s="1">
        <f>'Modelos PCA'!E25</f>
        <v>0.72799999999999998</v>
      </c>
      <c r="F9" s="1">
        <f>'Modelos PCA'!F25</f>
        <v>0.65200000000000002</v>
      </c>
      <c r="G9" s="17">
        <f t="shared" si="0"/>
        <v>0.68850000000000011</v>
      </c>
    </row>
    <row r="10" spans="1:7" ht="15.5" thickTop="1" thickBot="1" x14ac:dyDescent="0.4">
      <c r="A10" s="22" t="s">
        <v>15</v>
      </c>
      <c r="B10" s="9" t="s">
        <v>5</v>
      </c>
      <c r="C10" s="10">
        <f>AVERAGE(C2,C6)</f>
        <v>0.81099999999999994</v>
      </c>
      <c r="D10" s="10">
        <f t="shared" ref="D10:G10" si="1">AVERAGE(D2,D6)</f>
        <v>0.69300000000000006</v>
      </c>
      <c r="E10" s="10">
        <f t="shared" si="1"/>
        <v>0.79300000000000004</v>
      </c>
      <c r="F10" s="10">
        <f t="shared" si="1"/>
        <v>0.748</v>
      </c>
      <c r="G10" s="10">
        <f t="shared" si="1"/>
        <v>0.76124999999999998</v>
      </c>
    </row>
    <row r="11" spans="1:7" ht="15.5" thickTop="1" thickBot="1" x14ac:dyDescent="0.4">
      <c r="A11" s="23"/>
      <c r="B11" s="3" t="s">
        <v>7</v>
      </c>
      <c r="C11" s="10">
        <f t="shared" ref="C11:G13" si="2">AVERAGE(C3,C7)</f>
        <v>0.72399999999999998</v>
      </c>
      <c r="D11" s="10">
        <f t="shared" si="2"/>
        <v>0.6319999999999999</v>
      </c>
      <c r="E11" s="10">
        <f t="shared" si="2"/>
        <v>0.62800000000000011</v>
      </c>
      <c r="F11" s="10">
        <f t="shared" si="2"/>
        <v>0.57400000000000007</v>
      </c>
      <c r="G11" s="10">
        <f t="shared" si="2"/>
        <v>0.63950000000000007</v>
      </c>
    </row>
    <row r="12" spans="1:7" ht="15.5" thickTop="1" thickBot="1" x14ac:dyDescent="0.4">
      <c r="A12" s="23"/>
      <c r="B12" s="3" t="s">
        <v>6</v>
      </c>
      <c r="C12" s="10">
        <f t="shared" si="2"/>
        <v>0.72</v>
      </c>
      <c r="D12" s="10">
        <f t="shared" si="2"/>
        <v>0.59000000000000008</v>
      </c>
      <c r="E12" s="10">
        <f t="shared" si="2"/>
        <v>0.62</v>
      </c>
      <c r="F12" s="10">
        <f t="shared" si="2"/>
        <v>0.55000000000000004</v>
      </c>
      <c r="G12" s="10">
        <f t="shared" si="2"/>
        <v>0.62000000000000011</v>
      </c>
    </row>
    <row r="13" spans="1:7" ht="15.5" thickTop="1" thickBot="1" x14ac:dyDescent="0.4">
      <c r="A13" s="24"/>
      <c r="B13" s="5" t="s">
        <v>8</v>
      </c>
      <c r="C13" s="10">
        <f t="shared" si="2"/>
        <v>0.76100000000000001</v>
      </c>
      <c r="D13" s="10">
        <f t="shared" si="2"/>
        <v>0.64599999999999991</v>
      </c>
      <c r="E13" s="10">
        <f t="shared" si="2"/>
        <v>0.69599999999999995</v>
      </c>
      <c r="F13" s="10">
        <f t="shared" si="2"/>
        <v>0.64300000000000002</v>
      </c>
      <c r="G13" s="10">
        <f t="shared" si="2"/>
        <v>0.68650000000000011</v>
      </c>
    </row>
    <row r="14" spans="1:7" ht="15" thickTop="1" x14ac:dyDescent="0.35"/>
  </sheetData>
  <mergeCells count="3">
    <mergeCell ref="A2:A5"/>
    <mergeCell ref="A6:A9"/>
    <mergeCell ref="A10:A13"/>
  </mergeCells>
  <conditionalFormatting sqref="C2:G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4.7514619883040933E-2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Modelos</vt:lpstr>
      <vt:lpstr>Modelos PCA</vt:lpstr>
      <vt:lpstr>Modelos general</vt:lpstr>
      <vt:lpstr>Modelos data 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Jiménez Martínez, A. A.</dc:creator>
  <cp:lastModifiedBy>Jiménez Martínez, A. A.</cp:lastModifiedBy>
  <dcterms:created xsi:type="dcterms:W3CDTF">2022-07-25T18:52:59Z</dcterms:created>
  <dcterms:modified xsi:type="dcterms:W3CDTF">2022-09-12T17:15:38Z</dcterms:modified>
</cp:coreProperties>
</file>