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ames\Desktop\TAFE\Assessments\ICT50220\Server Cluster\AT2\Completed\"/>
    </mc:Choice>
  </mc:AlternateContent>
  <xr:revisionPtr revIDLastSave="0" documentId="13_ncr:1_{9927DDA1-3877-4B90-BD30-389A3FF9881E}" xr6:coauthVersionLast="47" xr6:coauthVersionMax="47" xr10:uidLastSave="{00000000-0000-0000-0000-000000000000}"/>
  <bookViews>
    <workbookView xWindow="-96" yWindow="0" windowWidth="11712" windowHeight="13056" activeTab="3" xr2:uid="{74AB186A-0DA3-49CE-A982-6E1FE34A8F49}"/>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7" i="4" l="1"/>
  <c r="D68" i="4"/>
  <c r="D30" i="4"/>
  <c r="D9" i="4"/>
  <c r="D10" i="4"/>
  <c r="D11" i="4"/>
  <c r="D12" i="4"/>
  <c r="D21" i="4"/>
  <c r="D65" i="4"/>
  <c r="D66" i="4"/>
  <c r="D69" i="4"/>
  <c r="D70" i="4"/>
  <c r="D71" i="4"/>
  <c r="D72" i="4"/>
  <c r="D64" i="4"/>
  <c r="D53" i="4"/>
  <c r="D54" i="4"/>
  <c r="D55" i="4"/>
  <c r="D49" i="4"/>
  <c r="D50" i="4"/>
  <c r="D51" i="4"/>
  <c r="D57" i="4"/>
  <c r="D58" i="4"/>
  <c r="D43" i="4"/>
  <c r="D59" i="4"/>
  <c r="D23" i="4"/>
  <c r="D22" i="4"/>
  <c r="D19" i="4"/>
  <c r="D29" i="4"/>
  <c r="D31" i="4"/>
  <c r="D32" i="4"/>
  <c r="D33" i="4"/>
  <c r="D34" i="4"/>
  <c r="D35" i="4"/>
  <c r="D28" i="4"/>
  <c r="D18" i="4"/>
  <c r="D13" i="4"/>
  <c r="D14" i="4"/>
  <c r="D15" i="4"/>
  <c r="D17" i="4"/>
  <c r="D8" i="4"/>
  <c r="D7" i="4"/>
  <c r="G1" i="1"/>
  <c r="F1" i="1"/>
  <c r="D24" i="4" l="1"/>
  <c r="D26" i="4" s="1"/>
  <c r="D60" i="4"/>
  <c r="D62" i="4" s="1"/>
  <c r="D36" i="4"/>
  <c r="D38" i="4" s="1"/>
  <c r="D73" i="4"/>
  <c r="D75" i="4" s="1"/>
</calcChain>
</file>

<file path=xl/sharedStrings.xml><?xml version="1.0" encoding="utf-8"?>
<sst xmlns="http://schemas.openxmlformats.org/spreadsheetml/2006/main" count="403" uniqueCount="272">
  <si>
    <t>Component</t>
  </si>
  <si>
    <t>Network Design Option 1 (Hardware-Heavy)</t>
  </si>
  <si>
    <t>Network Design Option 2 (Hybrid: Virtual and Hardware)</t>
  </si>
  <si>
    <t>Quantity</t>
  </si>
  <si>
    <t>Notes</t>
  </si>
  <si>
    <t>Servers</t>
  </si>
  <si>
    <t>5 Physical Servers (Xeon, 128GB RAM, 2TB SSD, RAID-10, 10GbE NIC)</t>
  </si>
  <si>
    <t>3 Physical Servers (Xeon, 256GB RAM, 4TB SSD, RAID-10, 10GbE)</t>
  </si>
  <si>
    <t>Option 2 uses VMware ESXi</t>
  </si>
  <si>
    <t>Virtualization</t>
  </si>
  <si>
    <t>N/A</t>
  </si>
  <si>
    <t>VMware ESXi License</t>
  </si>
  <si>
    <t>1 License</t>
  </si>
  <si>
    <t>VMware for virtualization</t>
  </si>
  <si>
    <t>Workstations</t>
  </si>
  <si>
    <t>High-performance desktops with Intel Core i7, 16GB RAM, 512GB SSD</t>
  </si>
  <si>
    <t>All workstations identical</t>
  </si>
  <si>
    <t>Backup Storage</t>
  </si>
  <si>
    <t>External NAS with 10TB capacity, RAID-6</t>
  </si>
  <si>
    <t>For both backup strategies</t>
  </si>
  <si>
    <t>Switches</t>
  </si>
  <si>
    <t>Cisco Catalyst 9500 (Layer 3, 24 Ports, 10GbE)</t>
  </si>
  <si>
    <t>Core switch</t>
  </si>
  <si>
    <t>Routers</t>
  </si>
  <si>
    <t>Cisco ISR 4451</t>
  </si>
  <si>
    <t>Redundant routers</t>
  </si>
  <si>
    <t>Firewalls</t>
  </si>
  <si>
    <t>Cisco ASA 5520</t>
  </si>
  <si>
    <t>Hardware firewall for security</t>
  </si>
  <si>
    <t>Antivirus Software</t>
  </si>
  <si>
    <t>Trend Micro Enterprise Suite</t>
  </si>
  <si>
    <t>Covers all servers and endpoints</t>
  </si>
  <si>
    <t>Printers</t>
  </si>
  <si>
    <t>Network Laser Printers with duplex functionality</t>
  </si>
  <si>
    <t>Networked printers</t>
  </si>
  <si>
    <t>Proxy Software</t>
  </si>
  <si>
    <t>N/A (Squid Proxy - Open Source)</t>
  </si>
  <si>
    <t>Squid Proxy - Open Source</t>
  </si>
  <si>
    <t>Proxy solution</t>
  </si>
  <si>
    <t>Email Software</t>
  </si>
  <si>
    <t>Microsoft Exchange Server</t>
  </si>
  <si>
    <t>On-premise email solution</t>
  </si>
  <si>
    <t>Web Server Software</t>
  </si>
  <si>
    <t>Apache Web Server (Open Source)</t>
  </si>
  <si>
    <t>Open source for web services</t>
  </si>
  <si>
    <t>Operating Systems</t>
  </si>
  <si>
    <t>Windows Server 2022 Licenses</t>
  </si>
  <si>
    <t>For physical and virtual servers</t>
  </si>
  <si>
    <t>Network Cables</t>
  </si>
  <si>
    <t>CAT6 Ethernet Cables (10GbE capable)</t>
  </si>
  <si>
    <t>500 meters</t>
  </si>
  <si>
    <t>Sufficient for all workstations</t>
  </si>
  <si>
    <t>Power Supplies</t>
  </si>
  <si>
    <t>Redundant Power Supplies for Servers</t>
  </si>
  <si>
    <t>For server redundancy</t>
  </si>
  <si>
    <t>UPS</t>
  </si>
  <si>
    <t>Uninterruptible Power Supply (5000 VA)</t>
  </si>
  <si>
    <t>For server uptime protection</t>
  </si>
  <si>
    <t>RAID Controllers</t>
  </si>
  <si>
    <t>Hardware RAID Controllers</t>
  </si>
  <si>
    <t>For storage redundancy</t>
  </si>
  <si>
    <t>Backup Software</t>
  </si>
  <si>
    <t>Veeam Backup &amp; Replication</t>
  </si>
  <si>
    <t>Backup solution for both designs</t>
  </si>
  <si>
    <t>DNS/DHCP Software</t>
  </si>
  <si>
    <t>Included with Windows Server</t>
  </si>
  <si>
    <t>Managed through Windows AD DS</t>
  </si>
  <si>
    <t>Directory Services</t>
  </si>
  <si>
    <t>Active Directory Domain Services (AD DS)</t>
  </si>
  <si>
    <t>Switch Patch Panels</t>
  </si>
  <si>
    <t>24-Port Patch Panels</t>
  </si>
  <si>
    <t>Network organization</t>
  </si>
  <si>
    <t>Rack Enclosures</t>
  </si>
  <si>
    <t>42U Server Rack Enclosures</t>
  </si>
  <si>
    <t>For housing servers and switches</t>
  </si>
  <si>
    <t>Cooling Systems</t>
  </si>
  <si>
    <t>Dedicated Server Room Cooling Systems</t>
  </si>
  <si>
    <t>Cooling for hardware-heavy design</t>
  </si>
  <si>
    <t>UPS Management Software</t>
  </si>
  <si>
    <t>PowerChute Smart-UPS</t>
  </si>
  <si>
    <t>For managing power backup</t>
  </si>
  <si>
    <t>Network 1 Cost</t>
  </si>
  <si>
    <t>Network 2 Cost</t>
  </si>
  <si>
    <t>Specs/Description</t>
  </si>
  <si>
    <t>Cost per Unit</t>
  </si>
  <si>
    <t>Total Cost</t>
  </si>
  <si>
    <t>Brand Recommendation</t>
  </si>
  <si>
    <t>Recommendation/Notes</t>
  </si>
  <si>
    <t>Physical Server (Server 1 &amp; 2)</t>
  </si>
  <si>
    <t>Intel Xeon Gold 6226R, 64GB RAM, 4TB SSD, RAID 10</t>
  </si>
  <si>
    <t>Dell PowerEdge R740</t>
  </si>
  <si>
    <t>High-performance server for critical apps</t>
  </si>
  <si>
    <t>Physical Server (Server 3)</t>
  </si>
  <si>
    <t>Intel Xeon Silver 4216, 32GB RAM, 6TB HDD, RAID 5</t>
  </si>
  <si>
    <t>HPE ProLiant DL380 Gen10</t>
  </si>
  <si>
    <t>Recommended for file storage and backup</t>
  </si>
  <si>
    <t>Cisco ASA 5500 Firewall</t>
  </si>
  <si>
    <t>Enterprise Firewall for Network Security</t>
  </si>
  <si>
    <t>Cisco ASA 5500 Series</t>
  </si>
  <si>
    <t>Robust enterprise firewall</t>
  </si>
  <si>
    <t>Symantec Endpoint Protection License</t>
  </si>
  <si>
    <t>Virus protection software for workstations and servers (3-year)</t>
  </si>
  <si>
    <t>Symantec</t>
  </si>
  <si>
    <t>High-quality antivirus and malware protection</t>
  </si>
  <si>
    <t>Windows Server 2022 License</t>
  </si>
  <si>
    <t>License for AD, DHCP, DNS, Email, Web Services</t>
  </si>
  <si>
    <t>Microsoft</t>
  </si>
  <si>
    <t>Enterprise-grade server OS</t>
  </si>
  <si>
    <t>Microsoft Exchange Server License</t>
  </si>
  <si>
    <t>License for email services</t>
  </si>
  <si>
    <t>Microsoft Exchange</t>
  </si>
  <si>
    <t>Essential for enterprise email service</t>
  </si>
  <si>
    <t>FileZilla Pro FTP Server License</t>
  </si>
  <si>
    <t>FTP server for secure file transfers</t>
  </si>
  <si>
    <t>FileZilla</t>
  </si>
  <si>
    <t>Commercial-grade FTP server</t>
  </si>
  <si>
    <t>Microsoft ISA Proxy Server License</t>
  </si>
  <si>
    <t>Proxy server for internet access control</t>
  </si>
  <si>
    <t>Microsoft ISA</t>
  </si>
  <si>
    <t>Reliable proxy solution</t>
  </si>
  <si>
    <t>Veeam Backup &amp; Replication License</t>
  </si>
  <si>
    <t>Enterprise backup and recovery</t>
  </si>
  <si>
    <t>Veeam</t>
  </si>
  <si>
    <t>Best for data backup and recovery</t>
  </si>
  <si>
    <t>Cisco 10Gb Ethernet Switch</t>
  </si>
  <si>
    <t>48-port, 10Gbps Ethernet Switch</t>
  </si>
  <si>
    <t>Cisco Catalyst 9000</t>
  </si>
  <si>
    <t>For network infrastructure</t>
  </si>
  <si>
    <t>Network Cables (CAT6)</t>
  </si>
  <si>
    <t>1 meter, CAT6 cables for connecting servers and switches</t>
  </si>
  <si>
    <t>Belkin</t>
  </si>
  <si>
    <t>High-quality Ethernet cables</t>
  </si>
  <si>
    <t>Network Design Option 2 (Hybrid)</t>
  </si>
  <si>
    <t>Hypervisor for virtual machine hosting</t>
  </si>
  <si>
    <t>VMware</t>
  </si>
  <si>
    <t>Best for virtualization</t>
  </si>
  <si>
    <t>Physical Server for VM Hosting</t>
  </si>
  <si>
    <t>Intel Xeon Platinum 8256, 128GB RAM, 8TB SSD, RAID 10</t>
  </si>
  <si>
    <t>Dell PowerEdge R840</t>
  </si>
  <si>
    <t>High-capacity server for virtualization</t>
  </si>
  <si>
    <t>For virtualized Windows servers</t>
  </si>
  <si>
    <t>Virtualized email server</t>
  </si>
  <si>
    <t>ProFTPD License</t>
  </si>
  <si>
    <t>FTP server for file transfer</t>
  </si>
  <si>
    <t>ProFTPD</t>
  </si>
  <si>
    <t>Enterprise-level FTP software</t>
  </si>
  <si>
    <t>Squid Proxy Server License</t>
  </si>
  <si>
    <t>Squid</t>
  </si>
  <si>
    <t>Open-source proxy server (may require commercial support)</t>
  </si>
  <si>
    <t>Backup and disaster recovery for virtual environment</t>
  </si>
  <si>
    <t>Virtualized backup solution</t>
  </si>
  <si>
    <t>Robust network security</t>
  </si>
  <si>
    <t>McAfee Total Protection License</t>
  </si>
  <si>
    <t>McAfee</t>
  </si>
  <si>
    <t>Enterprise-level antivirus protection</t>
  </si>
  <si>
    <t>For connecting physical and virtual servers</t>
  </si>
  <si>
    <t>Reliable Ethernet cables</t>
  </si>
  <si>
    <t>Notes:</t>
  </si>
  <si>
    <r>
      <t>Brands:</t>
    </r>
    <r>
      <rPr>
        <sz val="11"/>
        <color theme="1"/>
        <rFont val="Aptos Narrow"/>
        <family val="2"/>
        <scheme val="minor"/>
      </rPr>
      <t xml:space="preserve"> Dell and HPE are recommended for servers due to their enterprise-level performance and support. Cisco is recommended for networking hardware for its reliability and robust security features. Symantec and McAfee are solid choices for endpoint protection. VMware is ideal for virtualization, and Veeam offers industry-leading backup solutions.</t>
    </r>
  </si>
  <si>
    <r>
      <t>Costs:</t>
    </r>
    <r>
      <rPr>
        <sz val="11"/>
        <color theme="1"/>
        <rFont val="Aptos Narrow"/>
        <family val="2"/>
        <scheme val="minor"/>
      </rPr>
      <t xml:space="preserve"> The exact costs can be calculated once the pricing is obtained from vendors or retailers. This template allows for cost comparison and scalability.</t>
    </r>
  </si>
  <si>
    <r>
      <t>Software Licenses:</t>
    </r>
    <r>
      <rPr>
        <sz val="11"/>
        <color theme="1"/>
        <rFont val="Aptos Narrow"/>
        <family val="2"/>
        <scheme val="minor"/>
      </rPr>
      <t xml:space="preserve"> Ensure to price commercial licenses where open-source solutions are not ideal or recommended for scalability and support.</t>
    </r>
  </si>
  <si>
    <t>Network Design Option 1: Hardware-Heavy Network</t>
  </si>
  <si>
    <t>Item</t>
  </si>
  <si>
    <t>Unit Price (AUD)</t>
  </si>
  <si>
    <t>Total Cost (AUD)</t>
  </si>
  <si>
    <t>Physical Servers</t>
  </si>
  <si>
    <t>Processor (Dual Intel Xeon 4210R)</t>
  </si>
  <si>
    <t>4 (per server)</t>
  </si>
  <si>
    <t>Memory (64 GB DDR4)</t>
  </si>
  <si>
    <t>Storage (1 TB SSD)</t>
  </si>
  <si>
    <t>Storage (4 TB HDD)</t>
  </si>
  <si>
    <t>Redundant Power Supply</t>
  </si>
  <si>
    <t>Network (Dual 10 Gbps Ports)</t>
  </si>
  <si>
    <t>Cisco ASA Firewall</t>
  </si>
  <si>
    <t>Sophos Endpoint Protection</t>
  </si>
  <si>
    <t>100 licenses</t>
  </si>
  <si>
    <t>$50 (per license)</t>
  </si>
  <si>
    <t>Windows Server 2022 (Standard License)</t>
  </si>
  <si>
    <t>Exchange Server License</t>
  </si>
  <si>
    <t>Linux Ubuntu (Open Source)</t>
  </si>
  <si>
    <t>Printer Management Software</t>
  </si>
  <si>
    <t>Rack Mount Equipment</t>
  </si>
  <si>
    <t>Switches (Cisco 48-port)</t>
  </si>
  <si>
    <t>Cabling and Installation</t>
  </si>
  <si>
    <t>-</t>
  </si>
  <si>
    <t>Backup and Storage Solution (NAS)</t>
  </si>
  <si>
    <t>WSUS Server Setup</t>
  </si>
  <si>
    <t>$0 (included with Windows Server)</t>
  </si>
  <si>
    <t>Software Licenses (other)</t>
  </si>
  <si>
    <t>Consultation &amp; Labor</t>
  </si>
  <si>
    <t>Miscellaneous</t>
  </si>
  <si>
    <t>Network Design Option 2: Hybrid Network</t>
  </si>
  <si>
    <t>Processor (Single Intel Xeon Gold 5218)</t>
  </si>
  <si>
    <t>2 (per server)</t>
  </si>
  <si>
    <t>Memory (128 GB DDR4)</t>
  </si>
  <si>
    <t>Proxmox Virtualization License</t>
  </si>
  <si>
    <t>NAS Storage (10 TB)</t>
  </si>
  <si>
    <t>Backup and Storage Solution</t>
  </si>
  <si>
    <t>Cost Summary</t>
  </si>
  <si>
    <t>Hardware-Heavy Network (Option 1): AUD $141,300</t>
  </si>
  <si>
    <t>Hybrid Network (Option 2): AUD $107,200</t>
  </si>
  <si>
    <t>Quote 1</t>
  </si>
  <si>
    <t>Quote 2</t>
  </si>
  <si>
    <t>Quote 3</t>
  </si>
  <si>
    <t>Network Design Option 1: Hardware-Heavy</t>
  </si>
  <si>
    <t>Total Price (AUD)</t>
  </si>
  <si>
    <t>Network Hardware</t>
  </si>
  <si>
    <t>Cables, Mounts, etc.</t>
  </si>
  <si>
    <t>Total Hardware Cost</t>
  </si>
  <si>
    <t>Windows Server 2022 Standard</t>
  </si>
  <si>
    <t>WSUS</t>
  </si>
  <si>
    <t>Total Software Cost</t>
  </si>
  <si>
    <t>Remaining Software Budget</t>
  </si>
  <si>
    <t>Network Design Option 2: Hybrid (Virtual &amp; Hardware)</t>
  </si>
  <si>
    <t>Windows 11 Pro Licenses</t>
  </si>
  <si>
    <t>Cisco Catalyst C1300 Managed 24 Port 10Gbe PoE+ Switch</t>
  </si>
  <si>
    <t>HP 225 Wired Mouse &amp; Keyboard Combo - Black</t>
  </si>
  <si>
    <t>MSI PRO MP253 24.5inch 100Hz FHD IPS Business Monitor</t>
  </si>
  <si>
    <t>MSI Cubi 5 I5 CPU, 16gb RAM, 1tb NVMe SSD - BDL-3718</t>
  </si>
  <si>
    <t>1 x 1tb NVMe SSD</t>
  </si>
  <si>
    <t>4 x 960gb 2.5" SSD</t>
  </si>
  <si>
    <t>Cisco Meraki MR44 802.11ax 2.93 Gbit/s Wireless Access Point</t>
  </si>
  <si>
    <t>Cisco Meraki MX105 Network Security/Firewall Appliance</t>
  </si>
  <si>
    <t>Server Cabin</t>
  </si>
  <si>
    <t>APC Smart UPS 3000VA/2100W UPS</t>
  </si>
  <si>
    <t>Supermicro SuperServer 111E</t>
  </si>
  <si>
    <t>4 x 32gb DDR5 Ram</t>
  </si>
  <si>
    <t>1 x 2tb NVMe SSD</t>
  </si>
  <si>
    <t>Dual 10gb Network Adapter</t>
  </si>
  <si>
    <t>Exchange Server 2019</t>
  </si>
  <si>
    <t>Veeam Data Platform Essentials</t>
  </si>
  <si>
    <t>Veeam Backware</t>
  </si>
  <si>
    <t>Remaining Hardware Budget</t>
  </si>
  <si>
    <t>Totat Hardware Budget</t>
  </si>
  <si>
    <t>Totat Software Budget</t>
  </si>
  <si>
    <t>6 x 960gb 2.5" SSD</t>
  </si>
  <si>
    <t>Microsoft Office 365 Subscription 1yr</t>
  </si>
  <si>
    <t>Avast Subscription 1yr</t>
  </si>
  <si>
    <t>Vmware Workstation Pro 17 Subscription 1yr</t>
  </si>
  <si>
    <t>1 x Intel Xeon Gold 5412U Processor 24cores</t>
  </si>
  <si>
    <t>2 x Intel Xeon Gold 5412U Processor 24cores</t>
  </si>
  <si>
    <t xml:space="preserve">Ubuntu server </t>
  </si>
  <si>
    <t>Current State</t>
  </si>
  <si>
    <t>Gap Analysis</t>
  </si>
  <si>
    <t>Desired State</t>
  </si>
  <si>
    <t>Peer-to-peer network across departments</t>
  </si>
  <si>
    <t>The current network is inefficient, leading to slow performance and frequent desktop support issues. Peer-to-peer connections are unreliable for a growing business.</t>
  </si>
  <si>
    <t>A client-server network is implemented, allowing centralized control, better performance, and easier maintenance.</t>
  </si>
  <si>
    <t>Wired LAN using 10/100 Ethernet in an ad-hoc topology</t>
  </si>
  <si>
    <t>Slow data transfer speeds, limited scalability, and outdated infrastructure.</t>
  </si>
  <si>
    <t>Modern Ethernet standards (Gigabit or higher) with structured topology to improve speed, scalability, and reliability.</t>
  </si>
  <si>
    <t>Storage distributed across individual computers with inconsistent capacity management</t>
  </si>
  <si>
    <t>Storage is unstable, leading to data loss risks. Insufficient centralized storage for company data.</t>
  </si>
  <si>
    <t>Centralized file storage system with redundancy and backup mechanisms, ensuring data integrity and reliability.</t>
  </si>
  <si>
    <t>Mixed operating systems on workstations (Windows 10 Home, Windows 10 Pro, Windows 8.1 Pro)</t>
  </si>
  <si>
    <t>Incompatibility issues across different operating systems, security risks with outdated versions.</t>
  </si>
  <si>
    <t>Standardized operating system (e.g., Windows 11 Pro) across all workstations to enhance compatibility and security.</t>
  </si>
  <si>
    <t>No on-site email, web, or FTP services</t>
  </si>
  <si>
    <t>Reliance on external providers (e.g., Gmail), limiting control over data. No unified communication platform.</t>
  </si>
  <si>
    <t>On-site email, web, and FTP services, with full control and integration into the company’s IT environment.</t>
  </si>
  <si>
    <t>Limited Wi-Fi access (IT staff only)</t>
  </si>
  <si>
    <t>Restricts operational flexibility, especially for mobile and on-the-go staff.</t>
  </si>
  <si>
    <t>Full wireless integration across the entire facility, allowing seamless access for all staff.</t>
  </si>
  <si>
    <t>Dell OptiPlex desktops (2 to 6 years old, with varying RAM and storage capacity)</t>
  </si>
  <si>
    <t>Desktops have outdated hardware, causing performance issues. Some desktops are low on memory and storage, leading to further slowdowns.</t>
  </si>
  <si>
    <t>New or upgraded desktops with modern hardware (e.g., 16GB RAM, 500GB SSD) to meet the performance demands of the business.</t>
  </si>
  <si>
    <t>No centralized server or domain controller</t>
  </si>
  <si>
    <t>No central management for authentication, user permissions, and resources.</t>
  </si>
  <si>
    <t>Microsoft Active Directory Domain Services (AD DS) for centralized authentication and resource management, allowing single sign-on and easier user management.</t>
  </si>
  <si>
    <t>No redundancy in systems</t>
  </si>
  <si>
    <t>High risk of downtime and data loss in case of system failure.</t>
  </si>
  <si>
    <t>Redundant systems with failover clustering to ensure high availability and quick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</si>
</sst>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5" x14ac:knownFonts="1">
    <font>
      <sz val="11"/>
      <color theme="1"/>
      <name val="Aptos Narrow"/>
      <family val="2"/>
      <scheme val="minor"/>
    </font>
    <font>
      <b/>
      <sz val="11"/>
      <color theme="1"/>
      <name val="Aptos Narrow"/>
      <family val="2"/>
      <scheme val="minor"/>
    </font>
    <font>
      <b/>
      <sz val="13.5"/>
      <color theme="1"/>
      <name val="Aptos Narrow"/>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16" fontId="0" fillId="0" borderId="3" xfId="0" applyNumberFormat="1"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wrapText="1" indent="1"/>
    </xf>
    <xf numFmtId="6" fontId="0" fillId="0" borderId="0" xfId="0" applyNumberFormat="1"/>
    <xf numFmtId="0" fontId="0" fillId="0" borderId="0" xfId="0" applyAlignment="1">
      <alignment wrapText="1"/>
    </xf>
    <xf numFmtId="4" fontId="0" fillId="0" borderId="0" xfId="0" applyNumberFormat="1"/>
    <xf numFmtId="0" fontId="1" fillId="0" borderId="0" xfId="0" applyFont="1"/>
    <xf numFmtId="0" fontId="3" fillId="0" borderId="1" xfId="0" applyFont="1" applyBorder="1" applyAlignment="1">
      <alignment vertical="center" wrapText="1"/>
    </xf>
    <xf numFmtId="0" fontId="4" fillId="0" borderId="1" xfId="0" applyFont="1" applyBorder="1" applyAlignment="1">
      <alignment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F4FD-6DCF-4F49-AA6A-A934C50ACE00}">
  <dimension ref="A1:G27"/>
  <sheetViews>
    <sheetView workbookViewId="0">
      <selection activeCell="D6" sqref="D6"/>
    </sheetView>
  </sheetViews>
  <sheetFormatPr defaultRowHeight="14.4" x14ac:dyDescent="0.3"/>
  <cols>
    <col min="1" max="3" width="19.88671875" style="8" customWidth="1"/>
    <col min="4" max="4" width="19.88671875" style="11" customWidth="1"/>
    <col min="5" max="5" width="19.88671875" style="8" customWidth="1"/>
    <col min="6" max="7" width="15.5546875" style="8" customWidth="1"/>
  </cols>
  <sheetData>
    <row r="1" spans="1:7" x14ac:dyDescent="0.3">
      <c r="F1" s="8">
        <f>SUM(F4:F27)</f>
        <v>0</v>
      </c>
      <c r="G1" s="8">
        <f>SUM(G4:G27)</f>
        <v>0</v>
      </c>
    </row>
    <row r="3" spans="1:7" ht="43.2" x14ac:dyDescent="0.3">
      <c r="A3" s="1" t="s">
        <v>0</v>
      </c>
      <c r="B3" s="2" t="s">
        <v>1</v>
      </c>
      <c r="C3" s="2" t="s">
        <v>2</v>
      </c>
      <c r="D3" s="2" t="s">
        <v>3</v>
      </c>
      <c r="E3" s="3" t="s">
        <v>4</v>
      </c>
      <c r="F3" s="3" t="s">
        <v>81</v>
      </c>
      <c r="G3" s="3" t="s">
        <v>82</v>
      </c>
    </row>
    <row r="4" spans="1:7" ht="57.6" x14ac:dyDescent="0.3">
      <c r="A4" s="4" t="s">
        <v>5</v>
      </c>
      <c r="B4" s="5" t="s">
        <v>6</v>
      </c>
      <c r="C4" s="5" t="s">
        <v>7</v>
      </c>
      <c r="D4" s="9">
        <v>45356</v>
      </c>
      <c r="E4" s="6" t="s">
        <v>8</v>
      </c>
      <c r="F4" s="7"/>
      <c r="G4" s="7"/>
    </row>
    <row r="5" spans="1:7" ht="28.8" x14ac:dyDescent="0.3">
      <c r="A5" s="4" t="s">
        <v>9</v>
      </c>
      <c r="B5" s="5" t="s">
        <v>10</v>
      </c>
      <c r="C5" s="5" t="s">
        <v>11</v>
      </c>
      <c r="D5" s="10" t="s">
        <v>12</v>
      </c>
      <c r="E5" s="6" t="s">
        <v>13</v>
      </c>
      <c r="F5" s="7"/>
      <c r="G5" s="7"/>
    </row>
    <row r="6" spans="1:7" ht="57.6" x14ac:dyDescent="0.3">
      <c r="A6" s="4" t="s">
        <v>14</v>
      </c>
      <c r="B6" s="5" t="s">
        <v>15</v>
      </c>
      <c r="C6" s="5" t="s">
        <v>15</v>
      </c>
      <c r="D6" s="10">
        <v>30</v>
      </c>
      <c r="E6" s="6" t="s">
        <v>16</v>
      </c>
      <c r="F6" s="7"/>
      <c r="G6" s="7"/>
    </row>
    <row r="7" spans="1:7" ht="28.8" x14ac:dyDescent="0.3">
      <c r="A7" s="4" t="s">
        <v>17</v>
      </c>
      <c r="B7" s="5" t="s">
        <v>18</v>
      </c>
      <c r="C7" s="5" t="s">
        <v>18</v>
      </c>
      <c r="D7" s="10">
        <v>1</v>
      </c>
      <c r="E7" s="6" t="s">
        <v>19</v>
      </c>
      <c r="F7" s="7"/>
      <c r="G7" s="7"/>
    </row>
    <row r="8" spans="1:7" ht="43.2" x14ac:dyDescent="0.3">
      <c r="A8" s="4" t="s">
        <v>20</v>
      </c>
      <c r="B8" s="5" t="s">
        <v>21</v>
      </c>
      <c r="C8" s="5" t="s">
        <v>21</v>
      </c>
      <c r="D8" s="10">
        <v>3</v>
      </c>
      <c r="E8" s="6" t="s">
        <v>22</v>
      </c>
      <c r="F8" s="7"/>
      <c r="G8" s="7"/>
    </row>
    <row r="9" spans="1:7" x14ac:dyDescent="0.3">
      <c r="A9" s="4" t="s">
        <v>23</v>
      </c>
      <c r="B9" s="5" t="s">
        <v>24</v>
      </c>
      <c r="C9" s="5" t="s">
        <v>24</v>
      </c>
      <c r="D9" s="10">
        <v>2</v>
      </c>
      <c r="E9" s="6" t="s">
        <v>25</v>
      </c>
      <c r="F9" s="7"/>
      <c r="G9" s="7"/>
    </row>
    <row r="10" spans="1:7" ht="28.8" x14ac:dyDescent="0.3">
      <c r="A10" s="4" t="s">
        <v>26</v>
      </c>
      <c r="B10" s="5" t="s">
        <v>27</v>
      </c>
      <c r="C10" s="5" t="s">
        <v>27</v>
      </c>
      <c r="D10" s="10">
        <v>2</v>
      </c>
      <c r="E10" s="6" t="s">
        <v>28</v>
      </c>
      <c r="F10" s="7"/>
      <c r="G10" s="7"/>
    </row>
    <row r="11" spans="1:7" ht="28.8" x14ac:dyDescent="0.3">
      <c r="A11" s="4" t="s">
        <v>29</v>
      </c>
      <c r="B11" s="5" t="s">
        <v>30</v>
      </c>
      <c r="C11" s="5" t="s">
        <v>30</v>
      </c>
      <c r="D11" s="10" t="s">
        <v>12</v>
      </c>
      <c r="E11" s="6" t="s">
        <v>31</v>
      </c>
      <c r="F11" s="7"/>
      <c r="G11" s="7"/>
    </row>
    <row r="12" spans="1:7" ht="43.2" x14ac:dyDescent="0.3">
      <c r="A12" s="4" t="s">
        <v>32</v>
      </c>
      <c r="B12" s="5" t="s">
        <v>33</v>
      </c>
      <c r="C12" s="5" t="s">
        <v>33</v>
      </c>
      <c r="D12" s="10">
        <v>4</v>
      </c>
      <c r="E12" s="6" t="s">
        <v>34</v>
      </c>
      <c r="F12" s="7"/>
      <c r="G12" s="7"/>
    </row>
    <row r="13" spans="1:7" ht="28.8" x14ac:dyDescent="0.3">
      <c r="A13" s="4" t="s">
        <v>35</v>
      </c>
      <c r="B13" s="5" t="s">
        <v>36</v>
      </c>
      <c r="C13" s="5" t="s">
        <v>37</v>
      </c>
      <c r="D13" s="10" t="s">
        <v>12</v>
      </c>
      <c r="E13" s="6" t="s">
        <v>38</v>
      </c>
      <c r="F13" s="7"/>
      <c r="G13" s="7"/>
    </row>
    <row r="14" spans="1:7" ht="28.8" x14ac:dyDescent="0.3">
      <c r="A14" s="4" t="s">
        <v>39</v>
      </c>
      <c r="B14" s="5" t="s">
        <v>40</v>
      </c>
      <c r="C14" s="5" t="s">
        <v>40</v>
      </c>
      <c r="D14" s="10" t="s">
        <v>12</v>
      </c>
      <c r="E14" s="6" t="s">
        <v>41</v>
      </c>
      <c r="F14" s="7"/>
      <c r="G14" s="7"/>
    </row>
    <row r="15" spans="1:7" ht="28.8" x14ac:dyDescent="0.3">
      <c r="A15" s="4" t="s">
        <v>42</v>
      </c>
      <c r="B15" s="5" t="s">
        <v>43</v>
      </c>
      <c r="C15" s="5" t="s">
        <v>43</v>
      </c>
      <c r="D15" s="10" t="s">
        <v>12</v>
      </c>
      <c r="E15" s="6" t="s">
        <v>44</v>
      </c>
      <c r="F15" s="7"/>
      <c r="G15" s="7"/>
    </row>
    <row r="16" spans="1:7" ht="28.8" x14ac:dyDescent="0.3">
      <c r="A16" s="4" t="s">
        <v>45</v>
      </c>
      <c r="B16" s="5" t="s">
        <v>46</v>
      </c>
      <c r="C16" s="5" t="s">
        <v>46</v>
      </c>
      <c r="D16" s="9">
        <v>45356</v>
      </c>
      <c r="E16" s="6" t="s">
        <v>47</v>
      </c>
      <c r="F16" s="7"/>
      <c r="G16" s="7"/>
    </row>
    <row r="17" spans="1:7" ht="28.8" x14ac:dyDescent="0.3">
      <c r="A17" s="4" t="s">
        <v>48</v>
      </c>
      <c r="B17" s="5" t="s">
        <v>49</v>
      </c>
      <c r="C17" s="5" t="s">
        <v>49</v>
      </c>
      <c r="D17" s="10" t="s">
        <v>50</v>
      </c>
      <c r="E17" s="6" t="s">
        <v>51</v>
      </c>
      <c r="F17" s="7"/>
      <c r="G17" s="7"/>
    </row>
    <row r="18" spans="1:7" ht="28.8" x14ac:dyDescent="0.3">
      <c r="A18" s="4" t="s">
        <v>52</v>
      </c>
      <c r="B18" s="5" t="s">
        <v>53</v>
      </c>
      <c r="C18" s="5" t="s">
        <v>53</v>
      </c>
      <c r="D18" s="9">
        <v>45356</v>
      </c>
      <c r="E18" s="6" t="s">
        <v>54</v>
      </c>
      <c r="F18" s="7"/>
      <c r="G18" s="7"/>
    </row>
    <row r="19" spans="1:7" ht="28.8" x14ac:dyDescent="0.3">
      <c r="A19" s="4" t="s">
        <v>55</v>
      </c>
      <c r="B19" s="5" t="s">
        <v>56</v>
      </c>
      <c r="C19" s="5" t="s">
        <v>56</v>
      </c>
      <c r="D19" s="9">
        <v>45356</v>
      </c>
      <c r="E19" s="6" t="s">
        <v>57</v>
      </c>
      <c r="F19" s="7"/>
      <c r="G19" s="7"/>
    </row>
    <row r="20" spans="1:7" ht="28.8" x14ac:dyDescent="0.3">
      <c r="A20" s="4" t="s">
        <v>58</v>
      </c>
      <c r="B20" s="5" t="s">
        <v>59</v>
      </c>
      <c r="C20" s="5" t="s">
        <v>59</v>
      </c>
      <c r="D20" s="9">
        <v>45356</v>
      </c>
      <c r="E20" s="6" t="s">
        <v>60</v>
      </c>
      <c r="F20" s="7"/>
      <c r="G20" s="7"/>
    </row>
    <row r="21" spans="1:7" ht="28.8" x14ac:dyDescent="0.3">
      <c r="A21" s="4" t="s">
        <v>61</v>
      </c>
      <c r="B21" s="5" t="s">
        <v>62</v>
      </c>
      <c r="C21" s="5" t="s">
        <v>62</v>
      </c>
      <c r="D21" s="10" t="s">
        <v>12</v>
      </c>
      <c r="E21" s="6" t="s">
        <v>63</v>
      </c>
      <c r="F21" s="7"/>
      <c r="G21" s="7"/>
    </row>
    <row r="22" spans="1:7" ht="28.8" x14ac:dyDescent="0.3">
      <c r="A22" s="4" t="s">
        <v>64</v>
      </c>
      <c r="B22" s="5" t="s">
        <v>65</v>
      </c>
      <c r="C22" s="5" t="s">
        <v>65</v>
      </c>
      <c r="D22" s="10" t="s">
        <v>10</v>
      </c>
      <c r="E22" s="6" t="s">
        <v>66</v>
      </c>
      <c r="F22" s="7"/>
      <c r="G22" s="7"/>
    </row>
    <row r="23" spans="1:7" ht="43.2" x14ac:dyDescent="0.3">
      <c r="A23" s="4" t="s">
        <v>67</v>
      </c>
      <c r="B23" s="5" t="s">
        <v>68</v>
      </c>
      <c r="C23" s="5" t="s">
        <v>68</v>
      </c>
      <c r="D23" s="10" t="s">
        <v>12</v>
      </c>
      <c r="E23" s="6" t="s">
        <v>66</v>
      </c>
      <c r="F23" s="7"/>
      <c r="G23" s="7"/>
    </row>
    <row r="24" spans="1:7" x14ac:dyDescent="0.3">
      <c r="A24" s="4" t="s">
        <v>69</v>
      </c>
      <c r="B24" s="5" t="s">
        <v>70</v>
      </c>
      <c r="C24" s="5" t="s">
        <v>70</v>
      </c>
      <c r="D24" s="10">
        <v>2</v>
      </c>
      <c r="E24" s="6" t="s">
        <v>71</v>
      </c>
      <c r="F24" s="7"/>
      <c r="G24" s="7"/>
    </row>
    <row r="25" spans="1:7" ht="28.8" x14ac:dyDescent="0.3">
      <c r="A25" s="4" t="s">
        <v>72</v>
      </c>
      <c r="B25" s="5" t="s">
        <v>73</v>
      </c>
      <c r="C25" s="5" t="s">
        <v>73</v>
      </c>
      <c r="D25" s="10">
        <v>2</v>
      </c>
      <c r="E25" s="6" t="s">
        <v>74</v>
      </c>
      <c r="F25" s="7"/>
      <c r="G25" s="7"/>
    </row>
    <row r="26" spans="1:7" ht="28.8" x14ac:dyDescent="0.3">
      <c r="A26" s="4" t="s">
        <v>75</v>
      </c>
      <c r="B26" s="5" t="s">
        <v>76</v>
      </c>
      <c r="C26" s="5" t="s">
        <v>76</v>
      </c>
      <c r="D26" s="10">
        <v>1</v>
      </c>
      <c r="E26" s="6" t="s">
        <v>77</v>
      </c>
      <c r="F26" s="7"/>
      <c r="G26" s="7"/>
    </row>
    <row r="27" spans="1:7" ht="28.8" x14ac:dyDescent="0.3">
      <c r="A27" s="4" t="s">
        <v>78</v>
      </c>
      <c r="B27" s="5" t="s">
        <v>79</v>
      </c>
      <c r="C27" s="5" t="s">
        <v>79</v>
      </c>
      <c r="D27" s="10" t="s">
        <v>12</v>
      </c>
      <c r="E27" s="6" t="s">
        <v>80</v>
      </c>
      <c r="F27" s="7"/>
      <c r="G2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E6DED-D5DF-46BF-B659-50214EE94F18}">
  <dimension ref="A3:G34"/>
  <sheetViews>
    <sheetView workbookViewId="0">
      <selection activeCell="C5" sqref="C5"/>
    </sheetView>
  </sheetViews>
  <sheetFormatPr defaultRowHeight="14.4" x14ac:dyDescent="0.3"/>
  <cols>
    <col min="1" max="1" width="36.6640625" customWidth="1"/>
    <col min="2" max="2" width="11.5546875" customWidth="1"/>
    <col min="3" max="3" width="18.88671875" customWidth="1"/>
    <col min="4" max="4" width="14" customWidth="1"/>
    <col min="5" max="5" width="15.5546875" customWidth="1"/>
    <col min="6" max="6" width="26.33203125" customWidth="1"/>
    <col min="7" max="7" width="16.6640625" customWidth="1"/>
  </cols>
  <sheetData>
    <row r="3" spans="1:7" ht="43.2" x14ac:dyDescent="0.3">
      <c r="A3" s="12" t="s">
        <v>0</v>
      </c>
      <c r="B3" s="12" t="s">
        <v>3</v>
      </c>
      <c r="C3" s="12" t="s">
        <v>83</v>
      </c>
      <c r="D3" s="12" t="s">
        <v>84</v>
      </c>
      <c r="E3" s="12" t="s">
        <v>85</v>
      </c>
      <c r="F3" s="12" t="s">
        <v>86</v>
      </c>
      <c r="G3" s="12" t="s">
        <v>87</v>
      </c>
    </row>
    <row r="4" spans="1:7" ht="72" x14ac:dyDescent="0.3">
      <c r="A4" s="14" t="s">
        <v>1</v>
      </c>
      <c r="B4" s="13"/>
      <c r="C4" s="13"/>
      <c r="D4" s="13"/>
      <c r="E4" s="13"/>
      <c r="F4" s="13"/>
      <c r="G4" s="13"/>
    </row>
    <row r="5" spans="1:7" ht="57.6" x14ac:dyDescent="0.3">
      <c r="A5" s="13" t="s">
        <v>88</v>
      </c>
      <c r="B5" s="13">
        <v>2</v>
      </c>
      <c r="C5" s="13" t="s">
        <v>89</v>
      </c>
      <c r="D5" s="13"/>
      <c r="E5" s="13"/>
      <c r="F5" s="13" t="s">
        <v>90</v>
      </c>
      <c r="G5" s="13" t="s">
        <v>91</v>
      </c>
    </row>
    <row r="6" spans="1:7" ht="100.8" x14ac:dyDescent="0.3">
      <c r="A6" s="13" t="s">
        <v>92</v>
      </c>
      <c r="B6" s="13">
        <v>1</v>
      </c>
      <c r="C6" s="13" t="s">
        <v>93</v>
      </c>
      <c r="D6" s="13"/>
      <c r="E6" s="13"/>
      <c r="F6" s="13" t="s">
        <v>94</v>
      </c>
      <c r="G6" s="13" t="s">
        <v>95</v>
      </c>
    </row>
    <row r="7" spans="1:7" ht="28.8" x14ac:dyDescent="0.3">
      <c r="A7" s="13" t="s">
        <v>96</v>
      </c>
      <c r="B7" s="13">
        <v>1</v>
      </c>
      <c r="C7" s="13" t="s">
        <v>97</v>
      </c>
      <c r="D7" s="13"/>
      <c r="E7" s="13"/>
      <c r="F7" s="13" t="s">
        <v>98</v>
      </c>
      <c r="G7" s="13" t="s">
        <v>99</v>
      </c>
    </row>
    <row r="8" spans="1:7" ht="57.6" x14ac:dyDescent="0.3">
      <c r="A8" s="13" t="s">
        <v>100</v>
      </c>
      <c r="B8" s="13">
        <v>100</v>
      </c>
      <c r="C8" s="13" t="s">
        <v>101</v>
      </c>
      <c r="D8" s="13"/>
      <c r="E8" s="13"/>
      <c r="F8" s="13" t="s">
        <v>102</v>
      </c>
      <c r="G8" s="13" t="s">
        <v>103</v>
      </c>
    </row>
    <row r="9" spans="1:7" ht="43.2" x14ac:dyDescent="0.3">
      <c r="A9" s="13" t="s">
        <v>104</v>
      </c>
      <c r="B9" s="13">
        <v>3</v>
      </c>
      <c r="C9" s="13" t="s">
        <v>105</v>
      </c>
      <c r="D9" s="13"/>
      <c r="E9" s="13"/>
      <c r="F9" s="13" t="s">
        <v>106</v>
      </c>
      <c r="G9" s="13" t="s">
        <v>107</v>
      </c>
    </row>
    <row r="10" spans="1:7" ht="43.2" x14ac:dyDescent="0.3">
      <c r="A10" s="13" t="s">
        <v>108</v>
      </c>
      <c r="B10" s="13">
        <v>1</v>
      </c>
      <c r="C10" s="13" t="s">
        <v>109</v>
      </c>
      <c r="D10" s="13"/>
      <c r="E10" s="13"/>
      <c r="F10" s="13" t="s">
        <v>110</v>
      </c>
      <c r="G10" s="13" t="s">
        <v>111</v>
      </c>
    </row>
    <row r="11" spans="1:7" ht="28.8" x14ac:dyDescent="0.3">
      <c r="A11" s="13" t="s">
        <v>112</v>
      </c>
      <c r="B11" s="13">
        <v>1</v>
      </c>
      <c r="C11" s="13" t="s">
        <v>113</v>
      </c>
      <c r="D11" s="13"/>
      <c r="E11" s="13"/>
      <c r="F11" s="13" t="s">
        <v>114</v>
      </c>
      <c r="G11" s="13" t="s">
        <v>115</v>
      </c>
    </row>
    <row r="12" spans="1:7" ht="43.2" x14ac:dyDescent="0.3">
      <c r="A12" s="13" t="s">
        <v>116</v>
      </c>
      <c r="B12" s="13">
        <v>1</v>
      </c>
      <c r="C12" s="13" t="s">
        <v>117</v>
      </c>
      <c r="D12" s="13"/>
      <c r="E12" s="13"/>
      <c r="F12" s="13" t="s">
        <v>118</v>
      </c>
      <c r="G12" s="13" t="s">
        <v>119</v>
      </c>
    </row>
    <row r="13" spans="1:7" ht="43.2" x14ac:dyDescent="0.3">
      <c r="A13" s="13" t="s">
        <v>120</v>
      </c>
      <c r="B13" s="13">
        <v>1</v>
      </c>
      <c r="C13" s="13" t="s">
        <v>121</v>
      </c>
      <c r="D13" s="13"/>
      <c r="E13" s="13"/>
      <c r="F13" s="13" t="s">
        <v>122</v>
      </c>
      <c r="G13" s="13" t="s">
        <v>123</v>
      </c>
    </row>
    <row r="14" spans="1:7" ht="28.8" x14ac:dyDescent="0.3">
      <c r="A14" s="13" t="s">
        <v>124</v>
      </c>
      <c r="B14" s="13">
        <v>2</v>
      </c>
      <c r="C14" s="13" t="s">
        <v>125</v>
      </c>
      <c r="D14" s="13"/>
      <c r="E14" s="13"/>
      <c r="F14" s="13" t="s">
        <v>126</v>
      </c>
      <c r="G14" s="13" t="s">
        <v>127</v>
      </c>
    </row>
    <row r="15" spans="1:7" ht="43.2" x14ac:dyDescent="0.3">
      <c r="A15" s="13" t="s">
        <v>128</v>
      </c>
      <c r="B15" s="13">
        <v>100</v>
      </c>
      <c r="C15" s="13" t="s">
        <v>129</v>
      </c>
      <c r="D15" s="13"/>
      <c r="E15" s="13"/>
      <c r="F15" s="13" t="s">
        <v>130</v>
      </c>
      <c r="G15" s="13" t="s">
        <v>131</v>
      </c>
    </row>
    <row r="16" spans="1:7" x14ac:dyDescent="0.3">
      <c r="A16" s="14" t="s">
        <v>132</v>
      </c>
      <c r="B16" s="13"/>
      <c r="C16" s="13"/>
      <c r="D16" s="13"/>
      <c r="E16" s="13"/>
      <c r="F16" s="13"/>
      <c r="G16" s="13"/>
    </row>
    <row r="17" spans="1:7" ht="28.8" x14ac:dyDescent="0.3">
      <c r="A17" s="13" t="s">
        <v>11</v>
      </c>
      <c r="B17" s="13">
        <v>1</v>
      </c>
      <c r="C17" s="13" t="s">
        <v>133</v>
      </c>
      <c r="D17" s="13"/>
      <c r="E17" s="13"/>
      <c r="F17" s="13" t="s">
        <v>134</v>
      </c>
      <c r="G17" s="13" t="s">
        <v>135</v>
      </c>
    </row>
    <row r="18" spans="1:7" ht="43.2" x14ac:dyDescent="0.3">
      <c r="A18" s="13" t="s">
        <v>136</v>
      </c>
      <c r="B18" s="13">
        <v>1</v>
      </c>
      <c r="C18" s="13" t="s">
        <v>137</v>
      </c>
      <c r="D18" s="13"/>
      <c r="E18" s="13"/>
      <c r="F18" s="13" t="s">
        <v>138</v>
      </c>
      <c r="G18" s="13" t="s">
        <v>139</v>
      </c>
    </row>
    <row r="19" spans="1:7" ht="43.2" x14ac:dyDescent="0.3">
      <c r="A19" s="13" t="s">
        <v>104</v>
      </c>
      <c r="B19" s="13">
        <v>2</v>
      </c>
      <c r="C19" s="13" t="s">
        <v>105</v>
      </c>
      <c r="D19" s="13"/>
      <c r="E19" s="13"/>
      <c r="F19" s="13" t="s">
        <v>106</v>
      </c>
      <c r="G19" s="13" t="s">
        <v>140</v>
      </c>
    </row>
    <row r="20" spans="1:7" ht="28.8" x14ac:dyDescent="0.3">
      <c r="A20" s="13" t="s">
        <v>108</v>
      </c>
      <c r="B20" s="13">
        <v>1</v>
      </c>
      <c r="C20" s="13" t="s">
        <v>109</v>
      </c>
      <c r="D20" s="13"/>
      <c r="E20" s="13"/>
      <c r="F20" s="13" t="s">
        <v>110</v>
      </c>
      <c r="G20" s="13" t="s">
        <v>141</v>
      </c>
    </row>
    <row r="21" spans="1:7" ht="28.8" x14ac:dyDescent="0.3">
      <c r="A21" s="13" t="s">
        <v>142</v>
      </c>
      <c r="B21" s="13">
        <v>1</v>
      </c>
      <c r="C21" s="13" t="s">
        <v>143</v>
      </c>
      <c r="D21" s="13"/>
      <c r="E21" s="13"/>
      <c r="F21" s="13" t="s">
        <v>144</v>
      </c>
      <c r="G21" s="13" t="s">
        <v>145</v>
      </c>
    </row>
    <row r="22" spans="1:7" ht="57.6" x14ac:dyDescent="0.3">
      <c r="A22" s="13" t="s">
        <v>146</v>
      </c>
      <c r="B22" s="13">
        <v>1</v>
      </c>
      <c r="C22" s="13" t="s">
        <v>117</v>
      </c>
      <c r="D22" s="13"/>
      <c r="E22" s="13"/>
      <c r="F22" s="13" t="s">
        <v>147</v>
      </c>
      <c r="G22" s="13" t="s">
        <v>148</v>
      </c>
    </row>
    <row r="23" spans="1:7" ht="43.2" x14ac:dyDescent="0.3">
      <c r="A23" s="13" t="s">
        <v>120</v>
      </c>
      <c r="B23" s="13">
        <v>1</v>
      </c>
      <c r="C23" s="13" t="s">
        <v>149</v>
      </c>
      <c r="D23" s="13"/>
      <c r="E23" s="13"/>
      <c r="F23" s="13" t="s">
        <v>122</v>
      </c>
      <c r="G23" s="13" t="s">
        <v>150</v>
      </c>
    </row>
    <row r="24" spans="1:7" ht="28.8" x14ac:dyDescent="0.3">
      <c r="A24" s="13" t="s">
        <v>96</v>
      </c>
      <c r="B24" s="13">
        <v>1</v>
      </c>
      <c r="C24" s="13" t="s">
        <v>97</v>
      </c>
      <c r="D24" s="13"/>
      <c r="E24" s="13"/>
      <c r="F24" s="13" t="s">
        <v>98</v>
      </c>
      <c r="G24" s="13" t="s">
        <v>151</v>
      </c>
    </row>
    <row r="25" spans="1:7" ht="57.6" x14ac:dyDescent="0.3">
      <c r="A25" s="13" t="s">
        <v>152</v>
      </c>
      <c r="B25" s="13">
        <v>100</v>
      </c>
      <c r="C25" s="13" t="s">
        <v>101</v>
      </c>
      <c r="D25" s="13"/>
      <c r="E25" s="13"/>
      <c r="F25" s="13" t="s">
        <v>153</v>
      </c>
      <c r="G25" s="13" t="s">
        <v>154</v>
      </c>
    </row>
    <row r="26" spans="1:7" ht="43.2" x14ac:dyDescent="0.3">
      <c r="A26" s="13" t="s">
        <v>124</v>
      </c>
      <c r="B26" s="13">
        <v>2</v>
      </c>
      <c r="C26" s="13" t="s">
        <v>125</v>
      </c>
      <c r="D26" s="13"/>
      <c r="E26" s="13"/>
      <c r="F26" s="13" t="s">
        <v>126</v>
      </c>
      <c r="G26" s="13" t="s">
        <v>155</v>
      </c>
    </row>
    <row r="27" spans="1:7" ht="43.2" x14ac:dyDescent="0.3">
      <c r="A27" s="13" t="s">
        <v>128</v>
      </c>
      <c r="B27" s="13">
        <v>100</v>
      </c>
      <c r="C27" s="13" t="s">
        <v>129</v>
      </c>
      <c r="D27" s="13"/>
      <c r="E27" s="13"/>
      <c r="F27" s="13" t="s">
        <v>130</v>
      </c>
      <c r="G27" s="13" t="s">
        <v>156</v>
      </c>
    </row>
    <row r="30" spans="1:7" ht="18" x14ac:dyDescent="0.3">
      <c r="A30" s="15" t="s">
        <v>157</v>
      </c>
    </row>
    <row r="31" spans="1:7" x14ac:dyDescent="0.3">
      <c r="A31" s="16"/>
    </row>
    <row r="32" spans="1:7" ht="129.6" x14ac:dyDescent="0.3">
      <c r="A32" s="17" t="s">
        <v>158</v>
      </c>
    </row>
    <row r="33" spans="1:1" ht="57.6" x14ac:dyDescent="0.3">
      <c r="A33" s="17" t="s">
        <v>159</v>
      </c>
    </row>
    <row r="34" spans="1:1" ht="57.6" x14ac:dyDescent="0.3">
      <c r="A34" s="17" t="s">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338C-EB27-4FFD-985E-BD10B732CBEC}">
  <dimension ref="A2:J57"/>
  <sheetViews>
    <sheetView workbookViewId="0">
      <selection activeCell="F6" sqref="F6"/>
    </sheetView>
  </sheetViews>
  <sheetFormatPr defaultRowHeight="14.4" x14ac:dyDescent="0.3"/>
  <cols>
    <col min="1" max="1" width="43" bestFit="1" customWidth="1"/>
    <col min="2" max="2" width="11.44140625" bestFit="1" customWidth="1"/>
    <col min="3" max="3" width="14.33203125" bestFit="1" customWidth="1"/>
    <col min="4" max="4" width="28.5546875" bestFit="1" customWidth="1"/>
  </cols>
  <sheetData>
    <row r="2" spans="1:10" x14ac:dyDescent="0.3">
      <c r="A2" t="s">
        <v>161</v>
      </c>
    </row>
    <row r="3" spans="1:10" x14ac:dyDescent="0.3">
      <c r="F3" t="s">
        <v>201</v>
      </c>
      <c r="H3" t="s">
        <v>202</v>
      </c>
      <c r="J3" t="s">
        <v>203</v>
      </c>
    </row>
    <row r="4" spans="1:10" x14ac:dyDescent="0.3">
      <c r="A4" t="s">
        <v>162</v>
      </c>
      <c r="B4" t="s">
        <v>3</v>
      </c>
      <c r="C4" t="s">
        <v>163</v>
      </c>
      <c r="D4" t="s">
        <v>164</v>
      </c>
    </row>
    <row r="5" spans="1:10" x14ac:dyDescent="0.3">
      <c r="A5" t="s">
        <v>165</v>
      </c>
      <c r="B5">
        <v>4</v>
      </c>
      <c r="C5" s="18">
        <v>12000</v>
      </c>
      <c r="D5" s="18">
        <v>48000</v>
      </c>
      <c r="F5">
        <v>11984.1</v>
      </c>
    </row>
    <row r="6" spans="1:10" x14ac:dyDescent="0.3">
      <c r="A6" t="s">
        <v>166</v>
      </c>
      <c r="B6" t="s">
        <v>167</v>
      </c>
      <c r="C6" s="18">
        <v>2000</v>
      </c>
      <c r="D6" s="18">
        <v>8000</v>
      </c>
    </row>
    <row r="7" spans="1:10" x14ac:dyDescent="0.3">
      <c r="A7" t="s">
        <v>168</v>
      </c>
      <c r="B7" t="s">
        <v>167</v>
      </c>
      <c r="C7" s="18">
        <v>800</v>
      </c>
      <c r="D7" s="18">
        <v>3200</v>
      </c>
    </row>
    <row r="8" spans="1:10" x14ac:dyDescent="0.3">
      <c r="A8" t="s">
        <v>169</v>
      </c>
      <c r="B8" t="s">
        <v>167</v>
      </c>
      <c r="C8" s="18">
        <v>500</v>
      </c>
      <c r="D8" s="18">
        <v>2000</v>
      </c>
    </row>
    <row r="9" spans="1:10" x14ac:dyDescent="0.3">
      <c r="A9" t="s">
        <v>170</v>
      </c>
      <c r="B9" t="s">
        <v>167</v>
      </c>
      <c r="C9" s="18">
        <v>800</v>
      </c>
      <c r="D9" s="18">
        <v>3200</v>
      </c>
    </row>
    <row r="10" spans="1:10" x14ac:dyDescent="0.3">
      <c r="A10" t="s">
        <v>171</v>
      </c>
      <c r="B10" t="s">
        <v>167</v>
      </c>
      <c r="C10" s="18">
        <v>500</v>
      </c>
      <c r="D10" s="18">
        <v>2000</v>
      </c>
    </row>
    <row r="11" spans="1:10" x14ac:dyDescent="0.3">
      <c r="A11" t="s">
        <v>172</v>
      </c>
      <c r="B11">
        <v>4</v>
      </c>
      <c r="C11" s="18">
        <v>500</v>
      </c>
      <c r="D11" s="18">
        <v>2000</v>
      </c>
    </row>
    <row r="12" spans="1:10" x14ac:dyDescent="0.3">
      <c r="A12" t="s">
        <v>173</v>
      </c>
      <c r="B12">
        <v>1</v>
      </c>
      <c r="C12" s="18">
        <v>15000</v>
      </c>
      <c r="D12" s="18">
        <v>15000</v>
      </c>
    </row>
    <row r="13" spans="1:10" x14ac:dyDescent="0.3">
      <c r="A13" t="s">
        <v>174</v>
      </c>
      <c r="B13" t="s">
        <v>175</v>
      </c>
      <c r="C13" t="s">
        <v>176</v>
      </c>
      <c r="D13" s="18">
        <v>5000</v>
      </c>
    </row>
    <row r="14" spans="1:10" x14ac:dyDescent="0.3">
      <c r="A14" t="s">
        <v>177</v>
      </c>
      <c r="B14">
        <v>3</v>
      </c>
      <c r="C14" s="18">
        <v>1200</v>
      </c>
      <c r="D14" s="18">
        <v>3600</v>
      </c>
    </row>
    <row r="15" spans="1:10" x14ac:dyDescent="0.3">
      <c r="A15" t="s">
        <v>178</v>
      </c>
      <c r="B15">
        <v>1</v>
      </c>
      <c r="C15" s="18">
        <v>800</v>
      </c>
      <c r="D15" s="18">
        <v>800</v>
      </c>
    </row>
    <row r="16" spans="1:10" x14ac:dyDescent="0.3">
      <c r="A16" t="s">
        <v>179</v>
      </c>
      <c r="B16">
        <v>1</v>
      </c>
      <c r="C16" s="18">
        <v>0</v>
      </c>
      <c r="D16" s="18">
        <v>0</v>
      </c>
    </row>
    <row r="17" spans="1:4" x14ac:dyDescent="0.3">
      <c r="A17" t="s">
        <v>180</v>
      </c>
      <c r="B17">
        <v>1</v>
      </c>
      <c r="C17" s="18">
        <v>500</v>
      </c>
      <c r="D17" s="18">
        <v>500</v>
      </c>
    </row>
    <row r="18" spans="1:4" x14ac:dyDescent="0.3">
      <c r="A18" t="s">
        <v>181</v>
      </c>
      <c r="B18">
        <v>1</v>
      </c>
      <c r="C18" s="18">
        <v>3000</v>
      </c>
      <c r="D18" s="18">
        <v>3000</v>
      </c>
    </row>
    <row r="19" spans="1:4" x14ac:dyDescent="0.3">
      <c r="A19" t="s">
        <v>182</v>
      </c>
      <c r="B19">
        <v>2</v>
      </c>
      <c r="C19" s="18">
        <v>4500</v>
      </c>
      <c r="D19" s="18">
        <v>9000</v>
      </c>
    </row>
    <row r="20" spans="1:4" x14ac:dyDescent="0.3">
      <c r="A20" t="s">
        <v>183</v>
      </c>
      <c r="B20" t="s">
        <v>184</v>
      </c>
      <c r="C20" s="18">
        <v>5000</v>
      </c>
      <c r="D20" s="18">
        <v>5000</v>
      </c>
    </row>
    <row r="21" spans="1:4" x14ac:dyDescent="0.3">
      <c r="A21" t="s">
        <v>185</v>
      </c>
      <c r="B21">
        <v>1</v>
      </c>
      <c r="C21" s="18">
        <v>10000</v>
      </c>
      <c r="D21" s="18">
        <v>10000</v>
      </c>
    </row>
    <row r="22" spans="1:4" x14ac:dyDescent="0.3">
      <c r="A22" t="s">
        <v>186</v>
      </c>
      <c r="B22">
        <v>1</v>
      </c>
      <c r="C22" s="18">
        <v>0</v>
      </c>
      <c r="D22" t="s">
        <v>187</v>
      </c>
    </row>
    <row r="23" spans="1:4" x14ac:dyDescent="0.3">
      <c r="A23" t="s">
        <v>188</v>
      </c>
      <c r="B23" t="s">
        <v>184</v>
      </c>
      <c r="C23" s="18">
        <v>2000</v>
      </c>
      <c r="D23" s="18">
        <v>2000</v>
      </c>
    </row>
    <row r="24" spans="1:4" x14ac:dyDescent="0.3">
      <c r="A24" t="s">
        <v>189</v>
      </c>
      <c r="B24" t="s">
        <v>184</v>
      </c>
      <c r="C24" s="18">
        <v>15000</v>
      </c>
      <c r="D24" s="18">
        <v>15000</v>
      </c>
    </row>
    <row r="25" spans="1:4" x14ac:dyDescent="0.3">
      <c r="A25" t="s">
        <v>190</v>
      </c>
      <c r="B25" t="s">
        <v>184</v>
      </c>
      <c r="C25" s="18">
        <v>5000</v>
      </c>
      <c r="D25" s="18">
        <v>5000</v>
      </c>
    </row>
    <row r="26" spans="1:4" x14ac:dyDescent="0.3">
      <c r="A26" t="s">
        <v>85</v>
      </c>
      <c r="B26" t="s">
        <v>184</v>
      </c>
      <c r="C26" t="s">
        <v>184</v>
      </c>
      <c r="D26" s="18">
        <v>141300</v>
      </c>
    </row>
    <row r="27" spans="1:4" x14ac:dyDescent="0.3">
      <c r="A27" t="s">
        <v>14</v>
      </c>
      <c r="B27">
        <v>21</v>
      </c>
      <c r="D27" s="18"/>
    </row>
    <row r="29" spans="1:4" x14ac:dyDescent="0.3">
      <c r="A29" t="s">
        <v>191</v>
      </c>
    </row>
    <row r="31" spans="1:4" x14ac:dyDescent="0.3">
      <c r="A31" t="s">
        <v>162</v>
      </c>
      <c r="B31" t="s">
        <v>3</v>
      </c>
      <c r="C31" t="s">
        <v>163</v>
      </c>
      <c r="D31" t="s">
        <v>164</v>
      </c>
    </row>
    <row r="32" spans="1:4" x14ac:dyDescent="0.3">
      <c r="A32" t="s">
        <v>165</v>
      </c>
      <c r="B32">
        <v>2</v>
      </c>
      <c r="C32" s="18">
        <v>12000</v>
      </c>
      <c r="D32" s="18">
        <v>24000</v>
      </c>
    </row>
    <row r="33" spans="1:4" x14ac:dyDescent="0.3">
      <c r="A33" t="s">
        <v>192</v>
      </c>
      <c r="B33" t="s">
        <v>193</v>
      </c>
      <c r="C33" s="18">
        <v>3500</v>
      </c>
      <c r="D33" s="18">
        <v>7000</v>
      </c>
    </row>
    <row r="34" spans="1:4" x14ac:dyDescent="0.3">
      <c r="A34" t="s">
        <v>194</v>
      </c>
      <c r="B34" t="s">
        <v>193</v>
      </c>
      <c r="C34" s="18">
        <v>2000</v>
      </c>
      <c r="D34" s="18">
        <v>4000</v>
      </c>
    </row>
    <row r="35" spans="1:4" x14ac:dyDescent="0.3">
      <c r="A35" t="s">
        <v>169</v>
      </c>
      <c r="B35" t="s">
        <v>193</v>
      </c>
      <c r="C35" s="18">
        <v>500</v>
      </c>
      <c r="D35" s="18">
        <v>1000</v>
      </c>
    </row>
    <row r="36" spans="1:4" x14ac:dyDescent="0.3">
      <c r="A36" t="s">
        <v>172</v>
      </c>
      <c r="B36">
        <v>2</v>
      </c>
      <c r="C36" s="18">
        <v>500</v>
      </c>
      <c r="D36" s="18">
        <v>1000</v>
      </c>
    </row>
    <row r="37" spans="1:4" x14ac:dyDescent="0.3">
      <c r="A37" t="s">
        <v>195</v>
      </c>
      <c r="B37">
        <v>1</v>
      </c>
      <c r="C37" s="18">
        <v>2500</v>
      </c>
      <c r="D37" s="18">
        <v>2500</v>
      </c>
    </row>
    <row r="38" spans="1:4" x14ac:dyDescent="0.3">
      <c r="A38" t="s">
        <v>173</v>
      </c>
      <c r="B38">
        <v>1</v>
      </c>
      <c r="C38" s="18">
        <v>15000</v>
      </c>
      <c r="D38" s="18">
        <v>15000</v>
      </c>
    </row>
    <row r="39" spans="1:4" x14ac:dyDescent="0.3">
      <c r="A39" t="s">
        <v>174</v>
      </c>
      <c r="B39" t="s">
        <v>175</v>
      </c>
      <c r="C39" t="s">
        <v>176</v>
      </c>
      <c r="D39" s="18">
        <v>5000</v>
      </c>
    </row>
    <row r="40" spans="1:4" x14ac:dyDescent="0.3">
      <c r="A40" t="s">
        <v>177</v>
      </c>
      <c r="B40">
        <v>2</v>
      </c>
      <c r="C40" s="18">
        <v>1200</v>
      </c>
      <c r="D40" s="18">
        <v>2400</v>
      </c>
    </row>
    <row r="41" spans="1:4" x14ac:dyDescent="0.3">
      <c r="A41" t="s">
        <v>178</v>
      </c>
      <c r="B41">
        <v>1</v>
      </c>
      <c r="C41" s="18">
        <v>800</v>
      </c>
      <c r="D41" s="18">
        <v>800</v>
      </c>
    </row>
    <row r="42" spans="1:4" x14ac:dyDescent="0.3">
      <c r="A42" t="s">
        <v>179</v>
      </c>
      <c r="B42">
        <v>1</v>
      </c>
      <c r="C42" s="18">
        <v>0</v>
      </c>
      <c r="D42" s="18">
        <v>0</v>
      </c>
    </row>
    <row r="43" spans="1:4" x14ac:dyDescent="0.3">
      <c r="A43" t="s">
        <v>196</v>
      </c>
      <c r="B43">
        <v>1</v>
      </c>
      <c r="C43" s="18">
        <v>8000</v>
      </c>
      <c r="D43" s="18">
        <v>8000</v>
      </c>
    </row>
    <row r="44" spans="1:4" x14ac:dyDescent="0.3">
      <c r="A44" t="s">
        <v>182</v>
      </c>
      <c r="B44">
        <v>2</v>
      </c>
      <c r="C44" s="18">
        <v>4500</v>
      </c>
      <c r="D44" s="18">
        <v>9000</v>
      </c>
    </row>
    <row r="45" spans="1:4" x14ac:dyDescent="0.3">
      <c r="A45" t="s">
        <v>181</v>
      </c>
      <c r="B45">
        <v>1</v>
      </c>
      <c r="C45" s="18">
        <v>2500</v>
      </c>
      <c r="D45" s="18">
        <v>2500</v>
      </c>
    </row>
    <row r="46" spans="1:4" x14ac:dyDescent="0.3">
      <c r="A46" t="s">
        <v>183</v>
      </c>
      <c r="B46" t="s">
        <v>184</v>
      </c>
      <c r="C46" s="18">
        <v>3000</v>
      </c>
      <c r="D46" s="18">
        <v>3000</v>
      </c>
    </row>
    <row r="47" spans="1:4" x14ac:dyDescent="0.3">
      <c r="A47" t="s">
        <v>197</v>
      </c>
      <c r="B47" t="s">
        <v>184</v>
      </c>
      <c r="C47" s="18">
        <v>6000</v>
      </c>
      <c r="D47" s="18">
        <v>6000</v>
      </c>
    </row>
    <row r="48" spans="1:4" x14ac:dyDescent="0.3">
      <c r="A48" t="s">
        <v>186</v>
      </c>
      <c r="B48">
        <v>1</v>
      </c>
      <c r="C48" s="18">
        <v>0</v>
      </c>
      <c r="D48" t="s">
        <v>187</v>
      </c>
    </row>
    <row r="49" spans="1:4" x14ac:dyDescent="0.3">
      <c r="A49" t="s">
        <v>188</v>
      </c>
      <c r="B49" t="s">
        <v>184</v>
      </c>
      <c r="C49" s="18">
        <v>2000</v>
      </c>
      <c r="D49" s="18">
        <v>2000</v>
      </c>
    </row>
    <row r="50" spans="1:4" x14ac:dyDescent="0.3">
      <c r="A50" t="s">
        <v>189</v>
      </c>
      <c r="B50" t="s">
        <v>184</v>
      </c>
      <c r="C50" s="18">
        <v>12000</v>
      </c>
      <c r="D50" s="18">
        <v>12000</v>
      </c>
    </row>
    <row r="51" spans="1:4" x14ac:dyDescent="0.3">
      <c r="A51" t="s">
        <v>190</v>
      </c>
      <c r="B51" t="s">
        <v>184</v>
      </c>
      <c r="C51" s="18">
        <v>4000</v>
      </c>
      <c r="D51" s="18">
        <v>4000</v>
      </c>
    </row>
    <row r="52" spans="1:4" x14ac:dyDescent="0.3">
      <c r="A52" t="s">
        <v>85</v>
      </c>
      <c r="B52" t="s">
        <v>184</v>
      </c>
      <c r="C52" t="s">
        <v>184</v>
      </c>
      <c r="D52" s="18">
        <v>107200</v>
      </c>
    </row>
    <row r="54" spans="1:4" x14ac:dyDescent="0.3">
      <c r="A54" t="s">
        <v>198</v>
      </c>
    </row>
    <row r="56" spans="1:4" x14ac:dyDescent="0.3">
      <c r="A56" t="s">
        <v>199</v>
      </c>
    </row>
    <row r="57" spans="1:4" x14ac:dyDescent="0.3">
      <c r="A57"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88818-1988-4E91-8100-5F5D70965199}">
  <dimension ref="A4:D75"/>
  <sheetViews>
    <sheetView tabSelected="1" workbookViewId="0">
      <selection activeCell="B22" sqref="B22"/>
    </sheetView>
  </sheetViews>
  <sheetFormatPr defaultRowHeight="14.4" x14ac:dyDescent="0.3"/>
  <cols>
    <col min="1" max="1" width="15.44140625" customWidth="1"/>
    <col min="2" max="2" width="52.109375" bestFit="1" customWidth="1"/>
    <col min="3" max="3" width="14.44140625" bestFit="1" customWidth="1"/>
    <col min="4" max="7" width="11.6640625" customWidth="1"/>
  </cols>
  <sheetData>
    <row r="4" spans="1:4" ht="18" x14ac:dyDescent="0.3">
      <c r="A4" s="15" t="s">
        <v>204</v>
      </c>
    </row>
    <row r="6" spans="1:4" ht="28.8" x14ac:dyDescent="0.3">
      <c r="A6" s="12" t="s">
        <v>3</v>
      </c>
      <c r="B6" s="12" t="s">
        <v>162</v>
      </c>
      <c r="C6" s="12" t="s">
        <v>163</v>
      </c>
      <c r="D6" s="12" t="s">
        <v>205</v>
      </c>
    </row>
    <row r="7" spans="1:4" x14ac:dyDescent="0.3">
      <c r="A7" s="13">
        <v>4</v>
      </c>
      <c r="B7" t="s">
        <v>225</v>
      </c>
      <c r="C7" s="20">
        <v>16035.31</v>
      </c>
      <c r="D7">
        <f>C7*A7</f>
        <v>64141.24</v>
      </c>
    </row>
    <row r="8" spans="1:4" x14ac:dyDescent="0.3">
      <c r="A8" s="13"/>
      <c r="B8" s="13" t="s">
        <v>239</v>
      </c>
      <c r="D8">
        <f>C8*A8</f>
        <v>0</v>
      </c>
    </row>
    <row r="9" spans="1:4" x14ac:dyDescent="0.3">
      <c r="A9" s="13"/>
      <c r="B9" s="13" t="s">
        <v>226</v>
      </c>
      <c r="D9">
        <f t="shared" ref="D9:D12" si="0">C9*A9</f>
        <v>0</v>
      </c>
    </row>
    <row r="10" spans="1:4" x14ac:dyDescent="0.3">
      <c r="A10" s="13"/>
      <c r="B10" s="13" t="s">
        <v>219</v>
      </c>
      <c r="D10">
        <f t="shared" si="0"/>
        <v>0</v>
      </c>
    </row>
    <row r="11" spans="1:4" x14ac:dyDescent="0.3">
      <c r="A11" s="13"/>
      <c r="B11" s="13" t="s">
        <v>220</v>
      </c>
      <c r="D11">
        <f t="shared" si="0"/>
        <v>0</v>
      </c>
    </row>
    <row r="12" spans="1:4" x14ac:dyDescent="0.3">
      <c r="A12" s="13"/>
      <c r="B12" s="13" t="s">
        <v>228</v>
      </c>
      <c r="D12">
        <f t="shared" si="0"/>
        <v>0</v>
      </c>
    </row>
    <row r="13" spans="1:4" x14ac:dyDescent="0.3">
      <c r="A13" s="13">
        <v>21</v>
      </c>
      <c r="B13" t="s">
        <v>218</v>
      </c>
      <c r="C13">
        <v>699</v>
      </c>
      <c r="D13">
        <f>C13*A13</f>
        <v>14679</v>
      </c>
    </row>
    <row r="14" spans="1:4" x14ac:dyDescent="0.3">
      <c r="A14" s="13">
        <v>21</v>
      </c>
      <c r="B14" t="s">
        <v>217</v>
      </c>
      <c r="C14">
        <v>99</v>
      </c>
      <c r="D14">
        <f>C14*A14</f>
        <v>2079</v>
      </c>
    </row>
    <row r="15" spans="1:4" x14ac:dyDescent="0.3">
      <c r="A15" s="13">
        <v>21</v>
      </c>
      <c r="B15" t="s">
        <v>216</v>
      </c>
      <c r="C15">
        <v>33</v>
      </c>
      <c r="D15">
        <f>C15*A15</f>
        <v>693</v>
      </c>
    </row>
    <row r="16" spans="1:4" x14ac:dyDescent="0.3">
      <c r="A16" s="13"/>
      <c r="B16" s="14" t="s">
        <v>206</v>
      </c>
    </row>
    <row r="17" spans="1:4" x14ac:dyDescent="0.3">
      <c r="A17" s="13">
        <v>4</v>
      </c>
      <c r="B17" t="s">
        <v>215</v>
      </c>
      <c r="C17">
        <v>4839</v>
      </c>
      <c r="D17">
        <f>C17*A17</f>
        <v>19356</v>
      </c>
    </row>
    <row r="18" spans="1:4" x14ac:dyDescent="0.3">
      <c r="A18" s="13">
        <v>1</v>
      </c>
      <c r="B18" t="s">
        <v>222</v>
      </c>
      <c r="C18">
        <v>7007.95</v>
      </c>
      <c r="D18">
        <f>C18*A18</f>
        <v>7007.95</v>
      </c>
    </row>
    <row r="19" spans="1:4" x14ac:dyDescent="0.3">
      <c r="A19" s="13">
        <v>3</v>
      </c>
      <c r="B19" t="s">
        <v>221</v>
      </c>
      <c r="C19">
        <v>1213.95</v>
      </c>
      <c r="D19">
        <f>C19*A19</f>
        <v>3641.8500000000004</v>
      </c>
    </row>
    <row r="20" spans="1:4" x14ac:dyDescent="0.3">
      <c r="A20" s="13"/>
      <c r="B20" s="14" t="s">
        <v>190</v>
      </c>
    </row>
    <row r="21" spans="1:4" x14ac:dyDescent="0.3">
      <c r="A21" s="13">
        <v>1</v>
      </c>
      <c r="B21" t="s">
        <v>223</v>
      </c>
      <c r="C21">
        <v>2020.21</v>
      </c>
      <c r="D21">
        <f>C21*A21</f>
        <v>2020.21</v>
      </c>
    </row>
    <row r="22" spans="1:4" x14ac:dyDescent="0.3">
      <c r="A22" s="13">
        <v>4</v>
      </c>
      <c r="B22" s="19" t="s">
        <v>224</v>
      </c>
      <c r="C22">
        <v>2449</v>
      </c>
      <c r="D22">
        <f>C22*A22</f>
        <v>9796</v>
      </c>
    </row>
    <row r="23" spans="1:4" x14ac:dyDescent="0.3">
      <c r="A23" s="13">
        <v>1</v>
      </c>
      <c r="B23" s="13" t="s">
        <v>207</v>
      </c>
      <c r="C23">
        <v>6000</v>
      </c>
      <c r="D23">
        <f>C23*A23</f>
        <v>6000</v>
      </c>
    </row>
    <row r="24" spans="1:4" x14ac:dyDescent="0.3">
      <c r="A24" s="13"/>
      <c r="B24" s="14" t="s">
        <v>208</v>
      </c>
      <c r="D24" s="21">
        <f>SUM(D7:D23)</f>
        <v>129414.25</v>
      </c>
    </row>
    <row r="25" spans="1:4" x14ac:dyDescent="0.3">
      <c r="A25" s="13"/>
      <c r="B25" s="14" t="s">
        <v>233</v>
      </c>
      <c r="D25" s="21">
        <v>140000</v>
      </c>
    </row>
    <row r="26" spans="1:4" x14ac:dyDescent="0.3">
      <c r="A26" s="13"/>
      <c r="B26" s="14" t="s">
        <v>232</v>
      </c>
      <c r="D26" s="21">
        <f>D25-D24</f>
        <v>10585.75</v>
      </c>
    </row>
    <row r="27" spans="1:4" x14ac:dyDescent="0.3">
      <c r="A27" s="12" t="s">
        <v>3</v>
      </c>
    </row>
    <row r="28" spans="1:4" x14ac:dyDescent="0.3">
      <c r="A28" s="13">
        <v>3</v>
      </c>
      <c r="B28" s="13" t="s">
        <v>209</v>
      </c>
      <c r="C28">
        <v>2259</v>
      </c>
      <c r="D28">
        <f t="shared" ref="D28:D35" si="1">C28*A28</f>
        <v>6777</v>
      </c>
    </row>
    <row r="29" spans="1:4" x14ac:dyDescent="0.3">
      <c r="A29" s="13">
        <v>1</v>
      </c>
      <c r="B29" s="13" t="s">
        <v>229</v>
      </c>
      <c r="C29">
        <v>3500</v>
      </c>
      <c r="D29">
        <f t="shared" si="1"/>
        <v>3500</v>
      </c>
    </row>
    <row r="30" spans="1:4" x14ac:dyDescent="0.3">
      <c r="A30" s="13">
        <v>1</v>
      </c>
      <c r="B30" s="13" t="s">
        <v>241</v>
      </c>
      <c r="C30">
        <v>0</v>
      </c>
      <c r="D30">
        <f t="shared" si="1"/>
        <v>0</v>
      </c>
    </row>
    <row r="31" spans="1:4" x14ac:dyDescent="0.3">
      <c r="A31" s="13">
        <v>21</v>
      </c>
      <c r="B31" s="13" t="s">
        <v>214</v>
      </c>
      <c r="C31">
        <v>379</v>
      </c>
      <c r="D31">
        <f t="shared" si="1"/>
        <v>7959</v>
      </c>
    </row>
    <row r="32" spans="1:4" x14ac:dyDescent="0.3">
      <c r="A32" s="13">
        <v>1</v>
      </c>
      <c r="B32" s="13" t="s">
        <v>210</v>
      </c>
      <c r="D32">
        <f t="shared" si="1"/>
        <v>0</v>
      </c>
    </row>
    <row r="33" spans="1:4" x14ac:dyDescent="0.3">
      <c r="A33" s="13">
        <v>21</v>
      </c>
      <c r="B33" s="13" t="s">
        <v>236</v>
      </c>
      <c r="C33">
        <v>394.8</v>
      </c>
      <c r="D33">
        <f t="shared" si="1"/>
        <v>8290.8000000000011</v>
      </c>
    </row>
    <row r="34" spans="1:4" x14ac:dyDescent="0.3">
      <c r="A34" s="13">
        <v>21</v>
      </c>
      <c r="B34" s="13" t="s">
        <v>237</v>
      </c>
      <c r="C34">
        <v>45.66</v>
      </c>
      <c r="D34">
        <f t="shared" si="1"/>
        <v>958.8599999999999</v>
      </c>
    </row>
    <row r="35" spans="1:4" x14ac:dyDescent="0.3">
      <c r="A35" s="13">
        <v>1</v>
      </c>
      <c r="B35" s="13" t="s">
        <v>230</v>
      </c>
      <c r="C35">
        <v>776.8</v>
      </c>
      <c r="D35">
        <f t="shared" si="1"/>
        <v>776.8</v>
      </c>
    </row>
    <row r="36" spans="1:4" x14ac:dyDescent="0.3">
      <c r="A36" s="13"/>
      <c r="B36" s="14" t="s">
        <v>211</v>
      </c>
      <c r="D36" s="21">
        <f>SUM(D28:D35)</f>
        <v>28262.460000000003</v>
      </c>
    </row>
    <row r="37" spans="1:4" x14ac:dyDescent="0.3">
      <c r="A37" s="13"/>
      <c r="B37" s="14" t="s">
        <v>234</v>
      </c>
      <c r="D37" s="21">
        <v>140000</v>
      </c>
    </row>
    <row r="38" spans="1:4" x14ac:dyDescent="0.3">
      <c r="A38" s="13"/>
      <c r="B38" s="14" t="s">
        <v>212</v>
      </c>
      <c r="D38" s="21">
        <f>D37-D36</f>
        <v>111737.54</v>
      </c>
    </row>
    <row r="40" spans="1:4" ht="18" x14ac:dyDescent="0.3">
      <c r="A40" s="15" t="s">
        <v>213</v>
      </c>
    </row>
    <row r="42" spans="1:4" x14ac:dyDescent="0.3">
      <c r="A42" s="12" t="s">
        <v>3</v>
      </c>
    </row>
    <row r="43" spans="1:4" x14ac:dyDescent="0.3">
      <c r="A43" s="13">
        <v>2</v>
      </c>
      <c r="B43" t="s">
        <v>225</v>
      </c>
      <c r="C43" s="20">
        <v>24057.43</v>
      </c>
      <c r="D43">
        <f>C43*A43</f>
        <v>48114.86</v>
      </c>
    </row>
    <row r="44" spans="1:4" x14ac:dyDescent="0.3">
      <c r="A44" s="13"/>
      <c r="B44" s="13" t="s">
        <v>240</v>
      </c>
    </row>
    <row r="45" spans="1:4" x14ac:dyDescent="0.3">
      <c r="A45" s="13"/>
      <c r="B45" s="13" t="s">
        <v>226</v>
      </c>
    </row>
    <row r="46" spans="1:4" x14ac:dyDescent="0.3">
      <c r="A46" s="13"/>
      <c r="B46" s="13" t="s">
        <v>227</v>
      </c>
    </row>
    <row r="47" spans="1:4" x14ac:dyDescent="0.3">
      <c r="A47" s="13"/>
      <c r="B47" s="13" t="s">
        <v>235</v>
      </c>
    </row>
    <row r="48" spans="1:4" x14ac:dyDescent="0.3">
      <c r="A48" s="13"/>
      <c r="B48" s="13" t="s">
        <v>228</v>
      </c>
    </row>
    <row r="49" spans="1:4" x14ac:dyDescent="0.3">
      <c r="A49" s="13">
        <v>21</v>
      </c>
      <c r="B49" t="s">
        <v>218</v>
      </c>
      <c r="C49">
        <v>699</v>
      </c>
      <c r="D49">
        <f>C49*A49</f>
        <v>14679</v>
      </c>
    </row>
    <row r="50" spans="1:4" x14ac:dyDescent="0.3">
      <c r="A50" s="13">
        <v>21</v>
      </c>
      <c r="B50" t="s">
        <v>217</v>
      </c>
      <c r="C50">
        <v>99</v>
      </c>
      <c r="D50">
        <f>C50*A50</f>
        <v>2079</v>
      </c>
    </row>
    <row r="51" spans="1:4" x14ac:dyDescent="0.3">
      <c r="A51" s="13">
        <v>21</v>
      </c>
      <c r="B51" t="s">
        <v>216</v>
      </c>
      <c r="C51">
        <v>33</v>
      </c>
      <c r="D51">
        <f>C51*A51</f>
        <v>693</v>
      </c>
    </row>
    <row r="52" spans="1:4" x14ac:dyDescent="0.3">
      <c r="A52" s="13"/>
      <c r="B52" s="14" t="s">
        <v>206</v>
      </c>
    </row>
    <row r="53" spans="1:4" x14ac:dyDescent="0.3">
      <c r="A53" s="13">
        <v>4</v>
      </c>
      <c r="B53" t="s">
        <v>215</v>
      </c>
      <c r="C53">
        <v>4839</v>
      </c>
      <c r="D53">
        <f>C53*A53</f>
        <v>19356</v>
      </c>
    </row>
    <row r="54" spans="1:4" x14ac:dyDescent="0.3">
      <c r="A54" s="13">
        <v>1</v>
      </c>
      <c r="B54" t="s">
        <v>222</v>
      </c>
      <c r="C54">
        <v>7007.95</v>
      </c>
      <c r="D54">
        <f>C54*A54</f>
        <v>7007.95</v>
      </c>
    </row>
    <row r="55" spans="1:4" x14ac:dyDescent="0.3">
      <c r="A55" s="13">
        <v>3</v>
      </c>
      <c r="B55" t="s">
        <v>221</v>
      </c>
      <c r="C55">
        <v>1213.95</v>
      </c>
      <c r="D55">
        <f>C55*A55</f>
        <v>3641.8500000000004</v>
      </c>
    </row>
    <row r="56" spans="1:4" x14ac:dyDescent="0.3">
      <c r="A56" s="13"/>
      <c r="B56" s="14" t="s">
        <v>190</v>
      </c>
    </row>
    <row r="57" spans="1:4" x14ac:dyDescent="0.3">
      <c r="A57" s="13">
        <v>1</v>
      </c>
      <c r="B57" t="s">
        <v>223</v>
      </c>
      <c r="C57">
        <v>2021.21</v>
      </c>
      <c r="D57">
        <f>C57*A57</f>
        <v>2021.21</v>
      </c>
    </row>
    <row r="58" spans="1:4" x14ac:dyDescent="0.3">
      <c r="A58" s="13">
        <v>2</v>
      </c>
      <c r="B58" s="19" t="s">
        <v>224</v>
      </c>
      <c r="C58">
        <v>2449</v>
      </c>
      <c r="D58">
        <f>C58*A58</f>
        <v>4898</v>
      </c>
    </row>
    <row r="59" spans="1:4" x14ac:dyDescent="0.3">
      <c r="A59" s="13">
        <v>1</v>
      </c>
      <c r="B59" s="13" t="s">
        <v>207</v>
      </c>
      <c r="C59">
        <v>6000</v>
      </c>
      <c r="D59">
        <f>C59*A59</f>
        <v>6000</v>
      </c>
    </row>
    <row r="60" spans="1:4" x14ac:dyDescent="0.3">
      <c r="A60" s="13"/>
      <c r="B60" s="14" t="s">
        <v>208</v>
      </c>
      <c r="D60" s="21">
        <f>SUM(D43:D59)</f>
        <v>108490.87000000001</v>
      </c>
    </row>
    <row r="61" spans="1:4" x14ac:dyDescent="0.3">
      <c r="A61" s="13"/>
      <c r="B61" s="14" t="s">
        <v>233</v>
      </c>
      <c r="D61" s="21">
        <v>140000</v>
      </c>
    </row>
    <row r="62" spans="1:4" x14ac:dyDescent="0.3">
      <c r="A62" s="13"/>
      <c r="B62" s="14" t="s">
        <v>232</v>
      </c>
      <c r="D62" s="21">
        <f>D61-D60</f>
        <v>31509.12999999999</v>
      </c>
    </row>
    <row r="63" spans="1:4" x14ac:dyDescent="0.3">
      <c r="A63" s="12" t="s">
        <v>3</v>
      </c>
    </row>
    <row r="64" spans="1:4" x14ac:dyDescent="0.3">
      <c r="A64" s="13">
        <v>2</v>
      </c>
      <c r="B64" s="13" t="s">
        <v>209</v>
      </c>
      <c r="C64">
        <v>2259</v>
      </c>
      <c r="D64">
        <f t="shared" ref="D64:D72" si="2">C64*A64</f>
        <v>4518</v>
      </c>
    </row>
    <row r="65" spans="1:4" x14ac:dyDescent="0.3">
      <c r="A65" s="13">
        <v>1</v>
      </c>
      <c r="B65" s="13" t="s">
        <v>229</v>
      </c>
      <c r="C65">
        <v>3500</v>
      </c>
      <c r="D65">
        <f t="shared" si="2"/>
        <v>3500</v>
      </c>
    </row>
    <row r="66" spans="1:4" x14ac:dyDescent="0.3">
      <c r="A66" s="13">
        <v>21</v>
      </c>
      <c r="B66" s="13" t="s">
        <v>214</v>
      </c>
      <c r="C66">
        <v>379</v>
      </c>
      <c r="D66">
        <f t="shared" si="2"/>
        <v>7959</v>
      </c>
    </row>
    <row r="67" spans="1:4" x14ac:dyDescent="0.3">
      <c r="A67" s="13">
        <v>1</v>
      </c>
      <c r="B67" s="13" t="s">
        <v>241</v>
      </c>
      <c r="C67">
        <v>0</v>
      </c>
      <c r="D67">
        <f t="shared" si="2"/>
        <v>0</v>
      </c>
    </row>
    <row r="68" spans="1:4" x14ac:dyDescent="0.3">
      <c r="A68" s="13">
        <v>1</v>
      </c>
      <c r="B68" s="13" t="s">
        <v>210</v>
      </c>
      <c r="C68">
        <v>0</v>
      </c>
      <c r="D68">
        <f t="shared" si="2"/>
        <v>0</v>
      </c>
    </row>
    <row r="69" spans="1:4" x14ac:dyDescent="0.3">
      <c r="A69" s="13">
        <v>21</v>
      </c>
      <c r="B69" s="13" t="s">
        <v>236</v>
      </c>
      <c r="C69">
        <v>394.8</v>
      </c>
      <c r="D69">
        <f t="shared" si="2"/>
        <v>8290.8000000000011</v>
      </c>
    </row>
    <row r="70" spans="1:4" x14ac:dyDescent="0.3">
      <c r="A70" s="13">
        <v>2</v>
      </c>
      <c r="B70" s="13" t="s">
        <v>238</v>
      </c>
      <c r="C70">
        <v>180.47</v>
      </c>
      <c r="D70">
        <f t="shared" si="2"/>
        <v>360.94</v>
      </c>
    </row>
    <row r="71" spans="1:4" x14ac:dyDescent="0.3">
      <c r="A71" s="13">
        <v>21</v>
      </c>
      <c r="B71" s="13" t="s">
        <v>237</v>
      </c>
      <c r="C71">
        <v>45.66</v>
      </c>
      <c r="D71">
        <f t="shared" si="2"/>
        <v>958.8599999999999</v>
      </c>
    </row>
    <row r="72" spans="1:4" x14ac:dyDescent="0.3">
      <c r="A72" s="13">
        <v>1</v>
      </c>
      <c r="B72" s="13" t="s">
        <v>231</v>
      </c>
      <c r="C72">
        <v>776.8</v>
      </c>
      <c r="D72">
        <f t="shared" si="2"/>
        <v>776.8</v>
      </c>
    </row>
    <row r="73" spans="1:4" x14ac:dyDescent="0.3">
      <c r="A73" s="13"/>
      <c r="B73" s="14" t="s">
        <v>211</v>
      </c>
      <c r="D73" s="21">
        <f>SUM(D64:D72)</f>
        <v>26364.400000000001</v>
      </c>
    </row>
    <row r="74" spans="1:4" x14ac:dyDescent="0.3">
      <c r="A74" s="13"/>
      <c r="B74" s="14" t="s">
        <v>234</v>
      </c>
      <c r="D74" s="21">
        <v>140000</v>
      </c>
    </row>
    <row r="75" spans="1:4" x14ac:dyDescent="0.3">
      <c r="A75" s="13"/>
      <c r="B75" s="14" t="s">
        <v>212</v>
      </c>
      <c r="D75" s="21">
        <f>D74-D73</f>
        <v>113635.6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1644-6397-4ABD-BB35-E74EED02E33A}">
  <dimension ref="A3:C12"/>
  <sheetViews>
    <sheetView workbookViewId="0">
      <selection activeCell="C12" sqref="A3:C12"/>
    </sheetView>
  </sheetViews>
  <sheetFormatPr defaultRowHeight="14.4" x14ac:dyDescent="0.3"/>
  <cols>
    <col min="1" max="3" width="23.77734375" customWidth="1"/>
  </cols>
  <sheetData>
    <row r="3" spans="1:3" x14ac:dyDescent="0.3">
      <c r="A3" s="24" t="s">
        <v>242</v>
      </c>
      <c r="B3" s="24" t="s">
        <v>243</v>
      </c>
      <c r="C3" s="24" t="s">
        <v>244</v>
      </c>
    </row>
    <row r="4" spans="1:3" ht="110.4" x14ac:dyDescent="0.3">
      <c r="A4" s="22" t="s">
        <v>245</v>
      </c>
      <c r="B4" s="23" t="s">
        <v>246</v>
      </c>
      <c r="C4" s="23" t="s">
        <v>247</v>
      </c>
    </row>
    <row r="5" spans="1:3" ht="82.8" x14ac:dyDescent="0.3">
      <c r="A5" s="22" t="s">
        <v>248</v>
      </c>
      <c r="B5" s="23" t="s">
        <v>249</v>
      </c>
      <c r="C5" s="23" t="s">
        <v>250</v>
      </c>
    </row>
    <row r="6" spans="1:3" ht="69" x14ac:dyDescent="0.3">
      <c r="A6" s="22" t="s">
        <v>251</v>
      </c>
      <c r="B6" s="23" t="s">
        <v>252</v>
      </c>
      <c r="C6" s="23" t="s">
        <v>253</v>
      </c>
    </row>
    <row r="7" spans="1:3" ht="82.8" x14ac:dyDescent="0.3">
      <c r="A7" s="22" t="s">
        <v>254</v>
      </c>
      <c r="B7" s="23" t="s">
        <v>255</v>
      </c>
      <c r="C7" s="23" t="s">
        <v>256</v>
      </c>
    </row>
    <row r="8" spans="1:3" ht="69" x14ac:dyDescent="0.3">
      <c r="A8" s="22" t="s">
        <v>257</v>
      </c>
      <c r="B8" s="23" t="s">
        <v>258</v>
      </c>
      <c r="C8" s="23" t="s">
        <v>259</v>
      </c>
    </row>
    <row r="9" spans="1:3" ht="55.2" x14ac:dyDescent="0.3">
      <c r="A9" s="22" t="s">
        <v>260</v>
      </c>
      <c r="B9" s="23" t="s">
        <v>261</v>
      </c>
      <c r="C9" s="23" t="s">
        <v>262</v>
      </c>
    </row>
    <row r="10" spans="1:3" ht="96.6" x14ac:dyDescent="0.3">
      <c r="A10" s="22" t="s">
        <v>263</v>
      </c>
      <c r="B10" s="23" t="s">
        <v>264</v>
      </c>
      <c r="C10" s="23" t="s">
        <v>265</v>
      </c>
    </row>
    <row r="11" spans="1:3" ht="124.2" x14ac:dyDescent="0.3">
      <c r="A11" s="22" t="s">
        <v>266</v>
      </c>
      <c r="B11" s="23" t="s">
        <v>267</v>
      </c>
      <c r="C11" s="23" t="s">
        <v>268</v>
      </c>
    </row>
    <row r="12" spans="1:3" ht="55.2" x14ac:dyDescent="0.3">
      <c r="A12" s="22" t="s">
        <v>269</v>
      </c>
      <c r="B12" s="23" t="s">
        <v>270</v>
      </c>
      <c r="C12" s="23"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Eastman</dc:creator>
  <cp:lastModifiedBy>James Eastman</cp:lastModifiedBy>
  <dcterms:created xsi:type="dcterms:W3CDTF">2024-08-27T21:51:58Z</dcterms:created>
  <dcterms:modified xsi:type="dcterms:W3CDTF">2024-09-17T08:57:38Z</dcterms:modified>
</cp:coreProperties>
</file>