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Sheet1!$M$3,Sheet1!$M$4,Sheet1!$O$3,Sheet1!$O$4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Sheet1!$M$4</definedName>
    <definedName name="solver_lhs2" localSheetId="0" hidden="1">Sheet1!$M$4</definedName>
    <definedName name="solver_lhs3" localSheetId="0" hidden="1">Sheet1!$M$4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0.5</definedName>
    <definedName name="solver_rhs2" localSheetId="0" hidden="1">0.5</definedName>
    <definedName name="solver_rhs3" localSheetId="0" hidden="1">0.5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concurrentCalc="0"/>
</workbook>
</file>

<file path=xl/calcChain.xml><?xml version="1.0" encoding="utf-8"?>
<calcChain xmlns="http://schemas.openxmlformats.org/spreadsheetml/2006/main">
  <c r="B4" i="1" l="1"/>
  <c r="B5" i="1"/>
  <c r="C5" i="1"/>
  <c r="I5" i="1"/>
  <c r="B6" i="1"/>
  <c r="C6" i="1"/>
  <c r="I6" i="1"/>
  <c r="B7" i="1"/>
  <c r="C7" i="1"/>
  <c r="I7" i="1"/>
  <c r="B8" i="1"/>
  <c r="C8" i="1"/>
  <c r="I8" i="1"/>
  <c r="B9" i="1"/>
  <c r="C9" i="1"/>
  <c r="I9" i="1"/>
  <c r="B10" i="1"/>
  <c r="C10" i="1"/>
  <c r="I10" i="1"/>
  <c r="B11" i="1"/>
  <c r="C11" i="1"/>
  <c r="I11" i="1"/>
  <c r="B12" i="1"/>
  <c r="C12" i="1"/>
  <c r="I12" i="1"/>
  <c r="B13" i="1"/>
  <c r="C13" i="1"/>
  <c r="I13" i="1"/>
  <c r="B14" i="1"/>
  <c r="C14" i="1"/>
  <c r="I14" i="1"/>
  <c r="B15" i="1"/>
  <c r="C15" i="1"/>
  <c r="I15" i="1"/>
  <c r="B16" i="1"/>
  <c r="C16" i="1"/>
  <c r="I16" i="1"/>
  <c r="B17" i="1"/>
  <c r="C17" i="1"/>
  <c r="I17" i="1"/>
  <c r="B18" i="1"/>
  <c r="C18" i="1"/>
  <c r="I18" i="1"/>
  <c r="B19" i="1"/>
  <c r="C19" i="1"/>
  <c r="I19" i="1"/>
  <c r="B20" i="1"/>
  <c r="C20" i="1"/>
  <c r="I20" i="1"/>
  <c r="B21" i="1"/>
  <c r="C21" i="1"/>
  <c r="I21" i="1"/>
  <c r="B22" i="1"/>
  <c r="C22" i="1"/>
  <c r="I22" i="1"/>
  <c r="B23" i="1"/>
  <c r="C23" i="1"/>
  <c r="I23" i="1"/>
  <c r="B24" i="1"/>
  <c r="C24" i="1"/>
  <c r="I24" i="1"/>
  <c r="B25" i="1"/>
  <c r="D25" i="1"/>
  <c r="I25" i="1"/>
  <c r="B26" i="1"/>
  <c r="D26" i="1"/>
  <c r="I26" i="1"/>
  <c r="B27" i="1"/>
  <c r="D27" i="1"/>
  <c r="I27" i="1"/>
  <c r="B28" i="1"/>
  <c r="D28" i="1"/>
  <c r="I28" i="1"/>
  <c r="B29" i="1"/>
  <c r="D29" i="1"/>
  <c r="I29" i="1"/>
  <c r="B30" i="1"/>
  <c r="D30" i="1"/>
  <c r="I30" i="1"/>
  <c r="B31" i="1"/>
  <c r="D31" i="1"/>
  <c r="I31" i="1"/>
  <c r="B32" i="1"/>
  <c r="D32" i="1"/>
  <c r="I32" i="1"/>
  <c r="B33" i="1"/>
  <c r="D33" i="1"/>
  <c r="I33" i="1"/>
  <c r="B34" i="1"/>
  <c r="D34" i="1"/>
  <c r="I34" i="1"/>
  <c r="B35" i="1"/>
  <c r="D35" i="1"/>
  <c r="I35" i="1"/>
  <c r="B36" i="1"/>
  <c r="D36" i="1"/>
  <c r="I36" i="1"/>
  <c r="B37" i="1"/>
  <c r="D37" i="1"/>
  <c r="I37" i="1"/>
  <c r="B38" i="1"/>
  <c r="D38" i="1"/>
  <c r="I38" i="1"/>
  <c r="B39" i="1"/>
  <c r="D39" i="1"/>
  <c r="I39" i="1"/>
  <c r="B40" i="1"/>
  <c r="D40" i="1"/>
  <c r="I40" i="1"/>
  <c r="B41" i="1"/>
  <c r="D41" i="1"/>
  <c r="I41" i="1"/>
  <c r="B42" i="1"/>
  <c r="D42" i="1"/>
  <c r="I42" i="1"/>
  <c r="B43" i="1"/>
  <c r="D43" i="1"/>
  <c r="I43" i="1"/>
  <c r="B44" i="1"/>
  <c r="D44" i="1"/>
  <c r="I44" i="1"/>
  <c r="B45" i="1"/>
  <c r="E45" i="1"/>
  <c r="I45" i="1"/>
  <c r="B46" i="1"/>
  <c r="E46" i="1"/>
  <c r="I46" i="1"/>
  <c r="B47" i="1"/>
  <c r="E47" i="1"/>
  <c r="I47" i="1"/>
  <c r="B48" i="1"/>
  <c r="E48" i="1"/>
  <c r="I48" i="1"/>
  <c r="B49" i="1"/>
  <c r="E49" i="1"/>
  <c r="I49" i="1"/>
  <c r="B50" i="1"/>
  <c r="E50" i="1"/>
  <c r="I50" i="1"/>
  <c r="B51" i="1"/>
  <c r="E51" i="1"/>
  <c r="I51" i="1"/>
  <c r="B52" i="1"/>
  <c r="E52" i="1"/>
  <c r="I52" i="1"/>
  <c r="B53" i="1"/>
  <c r="E53" i="1"/>
  <c r="I53" i="1"/>
  <c r="B54" i="1"/>
  <c r="E54" i="1"/>
  <c r="I54" i="1"/>
  <c r="B55" i="1"/>
  <c r="E55" i="1"/>
  <c r="I55" i="1"/>
  <c r="B56" i="1"/>
  <c r="E56" i="1"/>
  <c r="I56" i="1"/>
  <c r="B57" i="1"/>
  <c r="E57" i="1"/>
  <c r="I57" i="1"/>
  <c r="B58" i="1"/>
  <c r="E58" i="1"/>
  <c r="I58" i="1"/>
  <c r="B59" i="1"/>
  <c r="E59" i="1"/>
  <c r="I59" i="1"/>
  <c r="B60" i="1"/>
  <c r="E60" i="1"/>
  <c r="I60" i="1"/>
  <c r="B61" i="1"/>
  <c r="E61" i="1"/>
  <c r="I61" i="1"/>
  <c r="B62" i="1"/>
  <c r="E62" i="1"/>
  <c r="I62" i="1"/>
  <c r="B63" i="1"/>
  <c r="E63" i="1"/>
  <c r="I63" i="1"/>
  <c r="B64" i="1"/>
  <c r="E64" i="1"/>
  <c r="I64" i="1"/>
  <c r="B65" i="1"/>
  <c r="F65" i="1"/>
  <c r="I65" i="1"/>
  <c r="B66" i="1"/>
  <c r="F66" i="1"/>
  <c r="I66" i="1"/>
  <c r="B67" i="1"/>
  <c r="F67" i="1"/>
  <c r="I67" i="1"/>
  <c r="B68" i="1"/>
  <c r="F68" i="1"/>
  <c r="I68" i="1"/>
  <c r="B69" i="1"/>
  <c r="F69" i="1"/>
  <c r="I69" i="1"/>
  <c r="B70" i="1"/>
  <c r="F70" i="1"/>
  <c r="I70" i="1"/>
  <c r="B71" i="1"/>
  <c r="F71" i="1"/>
  <c r="I71" i="1"/>
  <c r="B72" i="1"/>
  <c r="F72" i="1"/>
  <c r="I72" i="1"/>
  <c r="B73" i="1"/>
  <c r="F73" i="1"/>
  <c r="I73" i="1"/>
  <c r="B74" i="1"/>
  <c r="F74" i="1"/>
  <c r="I74" i="1"/>
  <c r="B75" i="1"/>
  <c r="F75" i="1"/>
  <c r="I75" i="1"/>
  <c r="B76" i="1"/>
  <c r="F76" i="1"/>
  <c r="I76" i="1"/>
  <c r="B77" i="1"/>
  <c r="F77" i="1"/>
  <c r="I77" i="1"/>
  <c r="B78" i="1"/>
  <c r="F78" i="1"/>
  <c r="I78" i="1"/>
  <c r="B79" i="1"/>
  <c r="F79" i="1"/>
  <c r="I79" i="1"/>
  <c r="B80" i="1"/>
  <c r="F80" i="1"/>
  <c r="I80" i="1"/>
  <c r="B81" i="1"/>
  <c r="F81" i="1"/>
  <c r="I81" i="1"/>
  <c r="B82" i="1"/>
  <c r="F82" i="1"/>
  <c r="I82" i="1"/>
  <c r="B83" i="1"/>
  <c r="F83" i="1"/>
  <c r="I83" i="1"/>
  <c r="B84" i="1"/>
  <c r="F84" i="1"/>
  <c r="I84" i="1"/>
  <c r="B85" i="1"/>
  <c r="G85" i="1"/>
  <c r="I85" i="1"/>
  <c r="B86" i="1"/>
  <c r="G86" i="1"/>
  <c r="I86" i="1"/>
  <c r="B87" i="1"/>
  <c r="G87" i="1"/>
  <c r="I87" i="1"/>
  <c r="B88" i="1"/>
  <c r="G88" i="1"/>
  <c r="I88" i="1"/>
  <c r="B89" i="1"/>
  <c r="G89" i="1"/>
  <c r="I89" i="1"/>
  <c r="B90" i="1"/>
  <c r="G90" i="1"/>
  <c r="I90" i="1"/>
  <c r="B91" i="1"/>
  <c r="G91" i="1"/>
  <c r="I91" i="1"/>
  <c r="B92" i="1"/>
  <c r="G92" i="1"/>
  <c r="I92" i="1"/>
  <c r="B93" i="1"/>
  <c r="G93" i="1"/>
  <c r="I93" i="1"/>
  <c r="B94" i="1"/>
  <c r="G94" i="1"/>
  <c r="I94" i="1"/>
  <c r="B95" i="1"/>
  <c r="G95" i="1"/>
  <c r="I95" i="1"/>
  <c r="B96" i="1"/>
  <c r="G96" i="1"/>
  <c r="I96" i="1"/>
  <c r="B97" i="1"/>
  <c r="G97" i="1"/>
  <c r="I97" i="1"/>
  <c r="B98" i="1"/>
  <c r="G98" i="1"/>
  <c r="I98" i="1"/>
  <c r="B99" i="1"/>
  <c r="G99" i="1"/>
  <c r="I99" i="1"/>
  <c r="B100" i="1"/>
  <c r="G100" i="1"/>
  <c r="I100" i="1"/>
  <c r="B101" i="1"/>
  <c r="G101" i="1"/>
  <c r="I101" i="1"/>
  <c r="B102" i="1"/>
  <c r="G102" i="1"/>
  <c r="I102" i="1"/>
  <c r="B103" i="1"/>
  <c r="G103" i="1"/>
  <c r="I103" i="1"/>
  <c r="B104" i="1"/>
  <c r="G104" i="1"/>
  <c r="I104" i="1"/>
  <c r="J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L9" i="1"/>
  <c r="M9" i="1"/>
  <c r="L8" i="1"/>
  <c r="M8" i="1"/>
  <c r="L7" i="1"/>
  <c r="M7" i="1"/>
  <c r="L6" i="1"/>
  <c r="M6" i="1"/>
  <c r="L5" i="1"/>
  <c r="M5" i="1"/>
  <c r="M11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G84" i="1"/>
  <c r="E84" i="1"/>
  <c r="D84" i="1"/>
  <c r="C84" i="1"/>
  <c r="G83" i="1"/>
  <c r="E83" i="1"/>
  <c r="D83" i="1"/>
  <c r="C83" i="1"/>
  <c r="G82" i="1"/>
  <c r="E82" i="1"/>
  <c r="D82" i="1"/>
  <c r="C82" i="1"/>
  <c r="G81" i="1"/>
  <c r="E81" i="1"/>
  <c r="D81" i="1"/>
  <c r="C81" i="1"/>
  <c r="G80" i="1"/>
  <c r="E80" i="1"/>
  <c r="D80" i="1"/>
  <c r="C80" i="1"/>
  <c r="G79" i="1"/>
  <c r="E79" i="1"/>
  <c r="D79" i="1"/>
  <c r="C79" i="1"/>
  <c r="G78" i="1"/>
  <c r="E78" i="1"/>
  <c r="D78" i="1"/>
  <c r="C78" i="1"/>
  <c r="G77" i="1"/>
  <c r="E77" i="1"/>
  <c r="D77" i="1"/>
  <c r="C77" i="1"/>
  <c r="G76" i="1"/>
  <c r="E76" i="1"/>
  <c r="D76" i="1"/>
  <c r="C76" i="1"/>
  <c r="G75" i="1"/>
  <c r="E75" i="1"/>
  <c r="D75" i="1"/>
  <c r="C75" i="1"/>
  <c r="G74" i="1"/>
  <c r="E74" i="1"/>
  <c r="D74" i="1"/>
  <c r="C74" i="1"/>
  <c r="G73" i="1"/>
  <c r="E73" i="1"/>
  <c r="D73" i="1"/>
  <c r="C73" i="1"/>
  <c r="G72" i="1"/>
  <c r="E72" i="1"/>
  <c r="D72" i="1"/>
  <c r="C72" i="1"/>
  <c r="G71" i="1"/>
  <c r="E71" i="1"/>
  <c r="D71" i="1"/>
  <c r="C71" i="1"/>
  <c r="G70" i="1"/>
  <c r="E70" i="1"/>
  <c r="D70" i="1"/>
  <c r="C70" i="1"/>
  <c r="G69" i="1"/>
  <c r="E69" i="1"/>
  <c r="D69" i="1"/>
  <c r="C69" i="1"/>
  <c r="G68" i="1"/>
  <c r="E68" i="1"/>
  <c r="D68" i="1"/>
  <c r="C68" i="1"/>
  <c r="G67" i="1"/>
  <c r="E67" i="1"/>
  <c r="D67" i="1"/>
  <c r="C67" i="1"/>
  <c r="G66" i="1"/>
  <c r="E66" i="1"/>
  <c r="D66" i="1"/>
  <c r="C66" i="1"/>
  <c r="G65" i="1"/>
  <c r="E65" i="1"/>
  <c r="D65" i="1"/>
  <c r="C65" i="1"/>
  <c r="G64" i="1"/>
  <c r="F64" i="1"/>
  <c r="D64" i="1"/>
  <c r="C64" i="1"/>
  <c r="G63" i="1"/>
  <c r="F63" i="1"/>
  <c r="D63" i="1"/>
  <c r="C63" i="1"/>
  <c r="G62" i="1"/>
  <c r="F62" i="1"/>
  <c r="D62" i="1"/>
  <c r="C62" i="1"/>
  <c r="G61" i="1"/>
  <c r="F61" i="1"/>
  <c r="D61" i="1"/>
  <c r="C61" i="1"/>
  <c r="G60" i="1"/>
  <c r="F60" i="1"/>
  <c r="D60" i="1"/>
  <c r="C60" i="1"/>
  <c r="G59" i="1"/>
  <c r="F59" i="1"/>
  <c r="D59" i="1"/>
  <c r="C59" i="1"/>
  <c r="G58" i="1"/>
  <c r="F58" i="1"/>
  <c r="D58" i="1"/>
  <c r="C58" i="1"/>
  <c r="G57" i="1"/>
  <c r="F57" i="1"/>
  <c r="D57" i="1"/>
  <c r="C57" i="1"/>
  <c r="G56" i="1"/>
  <c r="F56" i="1"/>
  <c r="D56" i="1"/>
  <c r="C56" i="1"/>
  <c r="G55" i="1"/>
  <c r="F55" i="1"/>
  <c r="D55" i="1"/>
  <c r="C55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D15" i="1"/>
  <c r="D16" i="1"/>
  <c r="D17" i="1"/>
  <c r="D18" i="1"/>
  <c r="D19" i="1"/>
  <c r="D20" i="1"/>
  <c r="D21" i="1"/>
  <c r="D22" i="1"/>
  <c r="D23" i="1"/>
  <c r="D24" i="1"/>
  <c r="F35" i="1"/>
  <c r="F36" i="1"/>
  <c r="F37" i="1"/>
  <c r="F38" i="1"/>
  <c r="F39" i="1"/>
  <c r="F40" i="1"/>
  <c r="F41" i="1"/>
  <c r="F42" i="1"/>
  <c r="F43" i="1"/>
  <c r="F44" i="1"/>
  <c r="G45" i="1"/>
  <c r="G46" i="1"/>
  <c r="G47" i="1"/>
  <c r="G48" i="1"/>
  <c r="G49" i="1"/>
  <c r="G50" i="1"/>
  <c r="G51" i="1"/>
  <c r="G52" i="1"/>
  <c r="G53" i="1"/>
  <c r="G54" i="1"/>
  <c r="E25" i="1"/>
  <c r="E26" i="1"/>
  <c r="E27" i="1"/>
  <c r="E28" i="1"/>
  <c r="E29" i="1"/>
  <c r="E30" i="1"/>
  <c r="E31" i="1"/>
  <c r="E32" i="1"/>
  <c r="E33" i="1"/>
  <c r="E34" i="1"/>
  <c r="F54" i="1"/>
  <c r="D54" i="1"/>
  <c r="C54" i="1"/>
  <c r="A54" i="1"/>
  <c r="F53" i="1"/>
  <c r="D53" i="1"/>
  <c r="C53" i="1"/>
  <c r="F52" i="1"/>
  <c r="D52" i="1"/>
  <c r="C52" i="1"/>
  <c r="F51" i="1"/>
  <c r="D51" i="1"/>
  <c r="C51" i="1"/>
  <c r="F50" i="1"/>
  <c r="D50" i="1"/>
  <c r="C50" i="1"/>
  <c r="F49" i="1"/>
  <c r="D49" i="1"/>
  <c r="C49" i="1"/>
  <c r="F48" i="1"/>
  <c r="D48" i="1"/>
  <c r="C48" i="1"/>
  <c r="F47" i="1"/>
  <c r="D47" i="1"/>
  <c r="C47" i="1"/>
  <c r="F46" i="1"/>
  <c r="D46" i="1"/>
  <c r="C46" i="1"/>
  <c r="F45" i="1"/>
  <c r="D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F34" i="1"/>
  <c r="C34" i="1"/>
  <c r="G33" i="1"/>
  <c r="F33" i="1"/>
  <c r="C33" i="1"/>
  <c r="G32" i="1"/>
  <c r="F32" i="1"/>
  <c r="C32" i="1"/>
  <c r="G31" i="1"/>
  <c r="F31" i="1"/>
  <c r="C31" i="1"/>
  <c r="G30" i="1"/>
  <c r="F30" i="1"/>
  <c r="C30" i="1"/>
  <c r="G29" i="1"/>
  <c r="F29" i="1"/>
  <c r="C29" i="1"/>
  <c r="G28" i="1"/>
  <c r="F28" i="1"/>
  <c r="C28" i="1"/>
  <c r="G27" i="1"/>
  <c r="F27" i="1"/>
  <c r="C27" i="1"/>
  <c r="G26" i="1"/>
  <c r="F26" i="1"/>
  <c r="C26" i="1"/>
  <c r="G25" i="1"/>
  <c r="F25" i="1"/>
  <c r="C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<sst xmlns="http://schemas.openxmlformats.org/spreadsheetml/2006/main" count="8" uniqueCount="8">
  <si>
    <t>iter</t>
  </si>
  <si>
    <t>T</t>
  </si>
  <si>
    <t>Τ0=</t>
  </si>
  <si>
    <t>α=</t>
  </si>
  <si>
    <t>S=</t>
  </si>
  <si>
    <t>b=</t>
  </si>
  <si>
    <t>Deterioration in F-Score</t>
  </si>
  <si>
    <t>Acceptance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</si>
</sst>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ndara"/>
      <family val="2"/>
      <charset val="161"/>
    </font>
    <font>
      <b/>
      <sz val="14"/>
      <color theme="1"/>
      <name val="Candara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4"/>
  <sheetViews>
    <sheetView tabSelected="1" workbookViewId="0">
      <selection activeCell="L10" sqref="L10"/>
    </sheetView>
  </sheetViews>
  <sheetFormatPr defaultRowHeight="18.75" x14ac:dyDescent="0.25"/>
  <cols>
    <col min="1" max="1" width="9.140625" style="1"/>
    <col min="2" max="3" width="14.42578125" style="2" customWidth="1"/>
    <col min="4" max="7" width="9.140625" style="1"/>
    <col min="8" max="8" width="9.140625" style="12"/>
    <col min="9" max="10" width="9.140625" style="2"/>
    <col min="11" max="11" width="9.140625" style="1"/>
    <col min="12" max="12" width="11" style="1" bestFit="1" customWidth="1"/>
    <col min="13" max="16384" width="9.140625" style="1"/>
  </cols>
  <sheetData>
    <row r="2" spans="1:15" x14ac:dyDescent="0.25">
      <c r="C2" s="10" t="s">
        <v>6</v>
      </c>
      <c r="D2" s="10"/>
      <c r="E2" s="10"/>
      <c r="F2" s="10"/>
      <c r="G2" s="10"/>
    </row>
    <row r="3" spans="1:15" x14ac:dyDescent="0.25">
      <c r="A3" s="1" t="s">
        <v>0</v>
      </c>
      <c r="B3" s="2" t="s">
        <v>1</v>
      </c>
      <c r="C3" s="5">
        <v>0.15</v>
      </c>
      <c r="D3" s="6">
        <v>0.1</v>
      </c>
      <c r="E3" s="6">
        <v>0.05</v>
      </c>
      <c r="F3" s="6">
        <v>0.02</v>
      </c>
      <c r="G3" s="7">
        <v>0.01</v>
      </c>
      <c r="I3" s="2">
        <v>0.3</v>
      </c>
      <c r="K3" s="2"/>
      <c r="L3" s="1" t="s">
        <v>2</v>
      </c>
      <c r="M3" s="1">
        <v>0.20743452656949685</v>
      </c>
      <c r="N3" s="1" t="s">
        <v>4</v>
      </c>
      <c r="O3" s="1">
        <v>5.7785981002314959E-4</v>
      </c>
    </row>
    <row r="4" spans="1:15" x14ac:dyDescent="0.25">
      <c r="A4" s="9">
        <v>0</v>
      </c>
      <c r="B4" s="8">
        <f>M3</f>
        <v>0.20743452656949685</v>
      </c>
      <c r="C4" s="11" t="s">
        <v>7</v>
      </c>
      <c r="D4" s="11"/>
      <c r="E4" s="11"/>
      <c r="F4" s="11"/>
      <c r="G4" s="11"/>
      <c r="H4" s="13">
        <v>0</v>
      </c>
      <c r="I4" s="8"/>
      <c r="J4" s="8"/>
      <c r="L4" s="1" t="s">
        <v>3</v>
      </c>
      <c r="M4" s="1">
        <v>0.8436340635623506</v>
      </c>
      <c r="N4" s="1" t="s">
        <v>5</v>
      </c>
      <c r="O4" s="1">
        <v>1.1896281567235782</v>
      </c>
    </row>
    <row r="5" spans="1:15" x14ac:dyDescent="0.25">
      <c r="A5" s="1">
        <f>1</f>
        <v>1</v>
      </c>
      <c r="B5" s="2">
        <f t="shared" ref="B5:B36" si="0">IF(MOD(A5,5)=0,$M$4*B4,B4)</f>
        <v>0.20743452656949685</v>
      </c>
      <c r="C5" s="3">
        <f>EXP(-C$3*$O$4/($B5+$O$3))</f>
        <v>0.42407123295752086</v>
      </c>
      <c r="D5" s="4">
        <f>EXP(-D$3*$O$4/($B5+$O$3))</f>
        <v>0.56445051715278771</v>
      </c>
      <c r="E5" s="4">
        <f>EXP(-E$3*$O$4/($B5+$O$3))</f>
        <v>0.75129921945439804</v>
      </c>
      <c r="F5" s="4">
        <f>EXP(-F$3*$O$4/($B5+$O$3))</f>
        <v>0.89191850613258727</v>
      </c>
      <c r="G5" s="4">
        <f>EXP(-G$3*$O$4/($B5+$O$3))</f>
        <v>0.94441437204893663</v>
      </c>
      <c r="H5" s="12">
        <f>IF(MOD(A4,20)=0,H4+1,H4)</f>
        <v>1</v>
      </c>
      <c r="I5" s="2">
        <f>ABS(INDEX(C5:G5,H5)-I$3)</f>
        <v>0.12407123295752087</v>
      </c>
      <c r="J5" s="2">
        <f>SUM(I5:I104)</f>
        <v>6.9521961100954393</v>
      </c>
      <c r="L5" s="2">
        <f>AVERAGE(C5:C24)</f>
        <v>0.31959092496633645</v>
      </c>
      <c r="M5" s="1">
        <f>ABS(L5-0.3)</f>
        <v>1.9590924966336465E-2</v>
      </c>
    </row>
    <row r="6" spans="1:15" x14ac:dyDescent="0.25">
      <c r="A6" s="1">
        <f>A5+1</f>
        <v>2</v>
      </c>
      <c r="B6" s="2">
        <f t="shared" si="0"/>
        <v>0.20743452656949685</v>
      </c>
      <c r="C6" s="3">
        <f t="shared" ref="C6:C21" si="1">EXP(-C$3*$O$4/($B6+$O$3))</f>
        <v>0.42407123295752086</v>
      </c>
      <c r="D6" s="4">
        <f>EXP(-D$3*$O$4/($B6+$O$3))</f>
        <v>0.56445051715278771</v>
      </c>
      <c r="E6" s="4">
        <f>EXP(-E$3*$O$4/($B6+$O$3))</f>
        <v>0.75129921945439804</v>
      </c>
      <c r="F6" s="4">
        <f>EXP(-F$3*$O$4/($B6+$O$3))</f>
        <v>0.89191850613258727</v>
      </c>
      <c r="G6" s="4">
        <f>EXP(-G$3*$O$4/($B6+$O$3))</f>
        <v>0.94441437204893663</v>
      </c>
      <c r="H6" s="12">
        <f t="shared" ref="H6:H69" si="2">IF(MOD(A5,20)=0,H5+1,H5)</f>
        <v>1</v>
      </c>
      <c r="I6" s="2">
        <f t="shared" ref="I6:I69" si="3">ABS(INDEX(C6:G6,H6)-I$3)</f>
        <v>0.12407123295752087</v>
      </c>
      <c r="L6" s="2">
        <f>AVERAGE(D25:D44)</f>
        <v>0.22640187843088122</v>
      </c>
      <c r="M6" s="1">
        <f>ABS(L6-0.3)</f>
        <v>7.3598121569118768E-2</v>
      </c>
    </row>
    <row r="7" spans="1:15" x14ac:dyDescent="0.25">
      <c r="A7" s="1">
        <f t="shared" ref="A7:A70" si="4">A6+1</f>
        <v>3</v>
      </c>
      <c r="B7" s="2">
        <f t="shared" si="0"/>
        <v>0.20743452656949685</v>
      </c>
      <c r="C7" s="3">
        <f t="shared" si="1"/>
        <v>0.42407123295752086</v>
      </c>
      <c r="D7" s="4">
        <f>EXP(-D$3*$O$4/($B7+$O$3))</f>
        <v>0.56445051715278771</v>
      </c>
      <c r="E7" s="4">
        <f>EXP(-E$3*$O$4/($B7+$O$3))</f>
        <v>0.75129921945439804</v>
      </c>
      <c r="F7" s="4">
        <f>EXP(-F$3*$O$4/($B7+$O$3))</f>
        <v>0.89191850613258727</v>
      </c>
      <c r="G7" s="4">
        <f>EXP(-G$3*$O$4/($B7+$O$3))</f>
        <v>0.94441437204893663</v>
      </c>
      <c r="H7" s="12">
        <f t="shared" si="2"/>
        <v>1</v>
      </c>
      <c r="I7" s="2">
        <f t="shared" si="3"/>
        <v>0.12407123295752087</v>
      </c>
      <c r="L7" s="2">
        <f>AVERAGE(E45:E64)</f>
        <v>0.23298975144047077</v>
      </c>
      <c r="M7" s="1">
        <f>ABS(L7-0.3)</f>
        <v>6.7010248559529223E-2</v>
      </c>
    </row>
    <row r="8" spans="1:15" x14ac:dyDescent="0.25">
      <c r="A8" s="1">
        <f t="shared" si="4"/>
        <v>4</v>
      </c>
      <c r="B8" s="2">
        <f t="shared" si="0"/>
        <v>0.20743452656949685</v>
      </c>
      <c r="C8" s="3">
        <f t="shared" si="1"/>
        <v>0.42407123295752086</v>
      </c>
      <c r="D8" s="4">
        <f>EXP(-D$3*$O$4/($B8+$O$3))</f>
        <v>0.56445051715278771</v>
      </c>
      <c r="E8" s="4">
        <f>EXP(-E$3*$O$4/($B8+$O$3))</f>
        <v>0.75129921945439804</v>
      </c>
      <c r="F8" s="4">
        <f>EXP(-F$3*$O$4/($B8+$O$3))</f>
        <v>0.89191850613258727</v>
      </c>
      <c r="G8" s="4">
        <f>EXP(-G$3*$O$4/($B8+$O$3))</f>
        <v>0.94441437204893663</v>
      </c>
      <c r="H8" s="12">
        <f t="shared" si="2"/>
        <v>1</v>
      </c>
      <c r="I8" s="2">
        <f t="shared" si="3"/>
        <v>0.12407123295752087</v>
      </c>
      <c r="L8" s="2">
        <f>AVERAGE(F65:F84)</f>
        <v>0.3193342918578348</v>
      </c>
      <c r="M8" s="1">
        <f>ABS(L8-0.3)</f>
        <v>1.9334291857834807E-2</v>
      </c>
    </row>
    <row r="9" spans="1:15" x14ac:dyDescent="0.25">
      <c r="A9" s="1">
        <f t="shared" si="4"/>
        <v>5</v>
      </c>
      <c r="B9" s="2">
        <f t="shared" si="0"/>
        <v>0.17499883257295701</v>
      </c>
      <c r="C9" s="3">
        <f t="shared" si="1"/>
        <v>0.3619200052019218</v>
      </c>
      <c r="D9" s="4">
        <f>EXP(-D$3*$O$4/($B9+$O$3))</f>
        <v>0.50785733144786538</v>
      </c>
      <c r="E9" s="4">
        <f>EXP(-E$3*$O$4/($B9+$O$3))</f>
        <v>0.71264109581742852</v>
      </c>
      <c r="F9" s="4">
        <f>EXP(-F$3*$O$4/($B9+$O$3))</f>
        <v>0.87326960678221766</v>
      </c>
      <c r="G9" s="4">
        <f>EXP(-G$3*$O$4/($B9+$O$3))</f>
        <v>0.93448895487438355</v>
      </c>
      <c r="H9" s="12">
        <f t="shared" si="2"/>
        <v>1</v>
      </c>
      <c r="I9" s="2">
        <f t="shared" si="3"/>
        <v>6.1920005201921813E-2</v>
      </c>
      <c r="L9" s="2">
        <f>AVERAGE(G85:G104)</f>
        <v>0.33367633532977459</v>
      </c>
      <c r="M9" s="1">
        <f>ABS(L9-0.3)</f>
        <v>3.3676335329774598E-2</v>
      </c>
    </row>
    <row r="10" spans="1:15" x14ac:dyDescent="0.25">
      <c r="A10" s="1">
        <f t="shared" si="4"/>
        <v>6</v>
      </c>
      <c r="B10" s="2">
        <f t="shared" si="0"/>
        <v>0.17499883257295701</v>
      </c>
      <c r="C10" s="3">
        <f t="shared" si="1"/>
        <v>0.3619200052019218</v>
      </c>
      <c r="D10" s="4">
        <f>EXP(-D$3*$O$4/($B10+$O$3))</f>
        <v>0.50785733144786538</v>
      </c>
      <c r="E10" s="4">
        <f>EXP(-E$3*$O$4/($B10+$O$3))</f>
        <v>0.71264109581742852</v>
      </c>
      <c r="F10" s="4">
        <f>EXP(-F$3*$O$4/($B10+$O$3))</f>
        <v>0.87326960678221766</v>
      </c>
      <c r="G10" s="4">
        <f>EXP(-G$3*$O$4/($B10+$O$3))</f>
        <v>0.93448895487438355</v>
      </c>
      <c r="H10" s="12">
        <f t="shared" si="2"/>
        <v>1</v>
      </c>
      <c r="I10" s="2">
        <f t="shared" si="3"/>
        <v>6.1920005201921813E-2</v>
      </c>
    </row>
    <row r="11" spans="1:15" x14ac:dyDescent="0.25">
      <c r="A11" s="1">
        <f t="shared" si="4"/>
        <v>7</v>
      </c>
      <c r="B11" s="2">
        <f t="shared" si="0"/>
        <v>0.17499883257295701</v>
      </c>
      <c r="C11" s="3">
        <f t="shared" si="1"/>
        <v>0.3619200052019218</v>
      </c>
      <c r="D11" s="4">
        <f>EXP(-D$3*$O$4/($B11+$O$3))</f>
        <v>0.50785733144786538</v>
      </c>
      <c r="E11" s="4">
        <f>EXP(-E$3*$O$4/($B11+$O$3))</f>
        <v>0.71264109581742852</v>
      </c>
      <c r="F11" s="4">
        <f>EXP(-F$3*$O$4/($B11+$O$3))</f>
        <v>0.87326960678221766</v>
      </c>
      <c r="G11" s="4">
        <f>EXP(-G$3*$O$4/($B11+$O$3))</f>
        <v>0.93448895487438355</v>
      </c>
      <c r="H11" s="12">
        <f t="shared" si="2"/>
        <v>1</v>
      </c>
      <c r="I11" s="2">
        <f t="shared" si="3"/>
        <v>6.1920005201921813E-2</v>
      </c>
      <c r="M11" s="1">
        <f>SUM(M5:M9)</f>
        <v>0.21320992228259386</v>
      </c>
    </row>
    <row r="12" spans="1:15" x14ac:dyDescent="0.25">
      <c r="A12" s="1">
        <f t="shared" si="4"/>
        <v>8</v>
      </c>
      <c r="B12" s="2">
        <f t="shared" si="0"/>
        <v>0.17499883257295701</v>
      </c>
      <c r="C12" s="3">
        <f t="shared" si="1"/>
        <v>0.3619200052019218</v>
      </c>
      <c r="D12" s="4">
        <f>EXP(-D$3*$O$4/($B12+$O$3))</f>
        <v>0.50785733144786538</v>
      </c>
      <c r="E12" s="4">
        <f>EXP(-E$3*$O$4/($B12+$O$3))</f>
        <v>0.71264109581742852</v>
      </c>
      <c r="F12" s="4">
        <f>EXP(-F$3*$O$4/($B12+$O$3))</f>
        <v>0.87326960678221766</v>
      </c>
      <c r="G12" s="4">
        <f>EXP(-G$3*$O$4/($B12+$O$3))</f>
        <v>0.93448895487438355</v>
      </c>
      <c r="H12" s="12">
        <f t="shared" si="2"/>
        <v>1</v>
      </c>
      <c r="I12" s="2">
        <f t="shared" si="3"/>
        <v>6.1920005201921813E-2</v>
      </c>
    </row>
    <row r="13" spans="1:15" x14ac:dyDescent="0.25">
      <c r="A13" s="1">
        <f t="shared" si="4"/>
        <v>9</v>
      </c>
      <c r="B13" s="2">
        <f t="shared" si="0"/>
        <v>0.17499883257295701</v>
      </c>
      <c r="C13" s="3">
        <f t="shared" si="1"/>
        <v>0.3619200052019218</v>
      </c>
      <c r="D13" s="4">
        <f>EXP(-D$3*$O$4/($B13+$O$3))</f>
        <v>0.50785733144786538</v>
      </c>
      <c r="E13" s="4">
        <f>EXP(-E$3*$O$4/($B13+$O$3))</f>
        <v>0.71264109581742852</v>
      </c>
      <c r="F13" s="4">
        <f>EXP(-F$3*$O$4/($B13+$O$3))</f>
        <v>0.87326960678221766</v>
      </c>
      <c r="G13" s="4">
        <f>EXP(-G$3*$O$4/($B13+$O$3))</f>
        <v>0.93448895487438355</v>
      </c>
      <c r="H13" s="12">
        <f t="shared" si="2"/>
        <v>1</v>
      </c>
      <c r="I13" s="2">
        <f t="shared" si="3"/>
        <v>6.1920005201921813E-2</v>
      </c>
    </row>
    <row r="14" spans="1:15" x14ac:dyDescent="0.25">
      <c r="A14" s="1">
        <f t="shared" si="4"/>
        <v>10</v>
      </c>
      <c r="B14" s="2">
        <f t="shared" si="0"/>
        <v>0.14763497624219116</v>
      </c>
      <c r="C14" s="3">
        <f t="shared" si="1"/>
        <v>0.3000000007091449</v>
      </c>
      <c r="D14" s="4">
        <f>EXP(-D$3*$O$4/($B14+$O$3))</f>
        <v>0.44814047536193091</v>
      </c>
      <c r="E14" s="4">
        <f>EXP(-E$3*$O$4/($B14+$O$3))</f>
        <v>0.6694329506096417</v>
      </c>
      <c r="F14" s="4">
        <f>EXP(-F$3*$O$4/($B14+$O$3))</f>
        <v>0.85169252202746659</v>
      </c>
      <c r="G14" s="4">
        <f>EXP(-G$3*$O$4/($B14+$O$3))</f>
        <v>0.92287188819871779</v>
      </c>
      <c r="H14" s="12">
        <f t="shared" si="2"/>
        <v>1</v>
      </c>
      <c r="I14" s="2">
        <f t="shared" si="3"/>
        <v>7.0914490946094588E-10</v>
      </c>
    </row>
    <row r="15" spans="1:15" x14ac:dyDescent="0.25">
      <c r="A15" s="1">
        <f t="shared" si="4"/>
        <v>11</v>
      </c>
      <c r="B15" s="2">
        <f t="shared" si="0"/>
        <v>0.14763497624219116</v>
      </c>
      <c r="C15" s="3">
        <f t="shared" si="1"/>
        <v>0.3000000007091449</v>
      </c>
      <c r="D15" s="4">
        <f>EXP(-D$3*$O$4/($B15+$O$3))</f>
        <v>0.44814047536193091</v>
      </c>
      <c r="E15" s="4">
        <f>EXP(-E$3*$O$4/($B15+$O$3))</f>
        <v>0.6694329506096417</v>
      </c>
      <c r="F15" s="4">
        <f>EXP(-F$3*$O$4/($B15+$O$3))</f>
        <v>0.85169252202746659</v>
      </c>
      <c r="G15" s="4">
        <f>EXP(-G$3*$O$4/($B15+$O$3))</f>
        <v>0.92287188819871779</v>
      </c>
      <c r="H15" s="12">
        <f t="shared" si="2"/>
        <v>1</v>
      </c>
      <c r="I15" s="2">
        <f t="shared" si="3"/>
        <v>7.0914490946094588E-10</v>
      </c>
      <c r="L15" s="2"/>
      <c r="M15" s="2"/>
    </row>
    <row r="16" spans="1:15" x14ac:dyDescent="0.25">
      <c r="A16" s="1">
        <f t="shared" si="4"/>
        <v>12</v>
      </c>
      <c r="B16" s="2">
        <f t="shared" si="0"/>
        <v>0.14763497624219116</v>
      </c>
      <c r="C16" s="3">
        <f t="shared" si="1"/>
        <v>0.3000000007091449</v>
      </c>
      <c r="D16" s="4">
        <f>EXP(-D$3*$O$4/($B16+$O$3))</f>
        <v>0.44814047536193091</v>
      </c>
      <c r="E16" s="4">
        <f>EXP(-E$3*$O$4/($B16+$O$3))</f>
        <v>0.6694329506096417</v>
      </c>
      <c r="F16" s="4">
        <f>EXP(-F$3*$O$4/($B16+$O$3))</f>
        <v>0.85169252202746659</v>
      </c>
      <c r="G16" s="4">
        <f>EXP(-G$3*$O$4/($B16+$O$3))</f>
        <v>0.92287188819871779</v>
      </c>
      <c r="H16" s="12">
        <f t="shared" si="2"/>
        <v>1</v>
      </c>
      <c r="I16" s="2">
        <f t="shared" si="3"/>
        <v>7.0914490946094588E-10</v>
      </c>
    </row>
    <row r="17" spans="1:14" x14ac:dyDescent="0.25">
      <c r="A17" s="1">
        <f t="shared" si="4"/>
        <v>13</v>
      </c>
      <c r="B17" s="2">
        <f t="shared" si="0"/>
        <v>0.14763497624219116</v>
      </c>
      <c r="C17" s="3">
        <f t="shared" si="1"/>
        <v>0.3000000007091449</v>
      </c>
      <c r="D17" s="4">
        <f>EXP(-D$3*$O$4/($B17+$O$3))</f>
        <v>0.44814047536193091</v>
      </c>
      <c r="E17" s="4">
        <f>EXP(-E$3*$O$4/($B17+$O$3))</f>
        <v>0.6694329506096417</v>
      </c>
      <c r="F17" s="4">
        <f>EXP(-F$3*$O$4/($B17+$O$3))</f>
        <v>0.85169252202746659</v>
      </c>
      <c r="G17" s="4">
        <f>EXP(-G$3*$O$4/($B17+$O$3))</f>
        <v>0.92287188819871779</v>
      </c>
      <c r="H17" s="12">
        <f t="shared" si="2"/>
        <v>1</v>
      </c>
      <c r="I17" s="2">
        <f t="shared" si="3"/>
        <v>7.0914490946094588E-10</v>
      </c>
    </row>
    <row r="18" spans="1:14" x14ac:dyDescent="0.25">
      <c r="A18" s="1">
        <f t="shared" si="4"/>
        <v>14</v>
      </c>
      <c r="B18" s="2">
        <f t="shared" si="0"/>
        <v>0.14763497624219116</v>
      </c>
      <c r="C18" s="3">
        <f t="shared" si="1"/>
        <v>0.3000000007091449</v>
      </c>
      <c r="D18" s="4">
        <f>EXP(-D$3*$O$4/($B18+$O$3))</f>
        <v>0.44814047536193091</v>
      </c>
      <c r="E18" s="4">
        <f>EXP(-E$3*$O$4/($B18+$O$3))</f>
        <v>0.6694329506096417</v>
      </c>
      <c r="F18" s="4">
        <f>EXP(-F$3*$O$4/($B18+$O$3))</f>
        <v>0.85169252202746659</v>
      </c>
      <c r="G18" s="4">
        <f>EXP(-G$3*$O$4/($B18+$O$3))</f>
        <v>0.92287188819871779</v>
      </c>
      <c r="H18" s="12">
        <f t="shared" si="2"/>
        <v>1</v>
      </c>
      <c r="I18" s="2">
        <f t="shared" si="3"/>
        <v>7.0914490946094588E-10</v>
      </c>
    </row>
    <row r="19" spans="1:14" x14ac:dyDescent="0.25">
      <c r="A19" s="1">
        <f t="shared" si="4"/>
        <v>15</v>
      </c>
      <c r="B19" s="2">
        <f t="shared" si="0"/>
        <v>0.12454989493113082</v>
      </c>
      <c r="C19" s="3">
        <f t="shared" si="1"/>
        <v>0.24024494700355994</v>
      </c>
      <c r="D19" s="4">
        <f>EXP(-D$3*$O$4/($B19+$O$3))</f>
        <v>0.38645847997768279</v>
      </c>
      <c r="E19" s="4">
        <f>EXP(-E$3*$O$4/($B19+$O$3))</f>
        <v>0.62165784799814339</v>
      </c>
      <c r="F19" s="4">
        <f>EXP(-F$3*$O$4/($B19+$O$3))</f>
        <v>0.82683826741780808</v>
      </c>
      <c r="G19" s="4">
        <f>EXP(-G$3*$O$4/($B19+$O$3))</f>
        <v>0.90930647606723236</v>
      </c>
      <c r="H19" s="12">
        <f t="shared" si="2"/>
        <v>1</v>
      </c>
      <c r="I19" s="2">
        <f t="shared" si="3"/>
        <v>5.9755052996440045E-2</v>
      </c>
    </row>
    <row r="20" spans="1:14" x14ac:dyDescent="0.25">
      <c r="A20" s="1">
        <f t="shared" si="4"/>
        <v>16</v>
      </c>
      <c r="B20" s="2">
        <f t="shared" si="0"/>
        <v>0.12454989493113082</v>
      </c>
      <c r="C20" s="3">
        <f t="shared" si="1"/>
        <v>0.24024494700355994</v>
      </c>
      <c r="D20" s="4">
        <f>EXP(-D$3*$O$4/($B20+$O$3))</f>
        <v>0.38645847997768279</v>
      </c>
      <c r="E20" s="4">
        <f>EXP(-E$3*$O$4/($B20+$O$3))</f>
        <v>0.62165784799814339</v>
      </c>
      <c r="F20" s="4">
        <f>EXP(-F$3*$O$4/($B20+$O$3))</f>
        <v>0.82683826741780808</v>
      </c>
      <c r="G20" s="4">
        <f>EXP(-G$3*$O$4/($B20+$O$3))</f>
        <v>0.90930647606723236</v>
      </c>
      <c r="H20" s="12">
        <f t="shared" si="2"/>
        <v>1</v>
      </c>
      <c r="I20" s="2">
        <f t="shared" si="3"/>
        <v>5.9755052996440045E-2</v>
      </c>
    </row>
    <row r="21" spans="1:14" x14ac:dyDescent="0.25">
      <c r="A21" s="1">
        <f t="shared" si="4"/>
        <v>17</v>
      </c>
      <c r="B21" s="2">
        <f t="shared" si="0"/>
        <v>0.12454989493113082</v>
      </c>
      <c r="C21" s="3">
        <f t="shared" si="1"/>
        <v>0.24024494700355994</v>
      </c>
      <c r="D21" s="4">
        <f>EXP(-D$3*$O$4/($B21+$O$3))</f>
        <v>0.38645847997768279</v>
      </c>
      <c r="E21" s="4">
        <f>EXP(-E$3*$O$4/($B21+$O$3))</f>
        <v>0.62165784799814339</v>
      </c>
      <c r="F21" s="4">
        <f>EXP(-F$3*$O$4/($B21+$O$3))</f>
        <v>0.82683826741780808</v>
      </c>
      <c r="G21" s="4">
        <f>EXP(-G$3*$O$4/($B21+$O$3))</f>
        <v>0.90930647606723236</v>
      </c>
      <c r="H21" s="12">
        <f t="shared" si="2"/>
        <v>1</v>
      </c>
      <c r="I21" s="2">
        <f t="shared" si="3"/>
        <v>5.9755052996440045E-2</v>
      </c>
    </row>
    <row r="22" spans="1:14" x14ac:dyDescent="0.25">
      <c r="A22" s="1">
        <f t="shared" si="4"/>
        <v>18</v>
      </c>
      <c r="B22" s="2">
        <f t="shared" si="0"/>
        <v>0.12454989493113082</v>
      </c>
      <c r="C22" s="3">
        <f>EXP(-C$3*$O$4/($B22+$O$3))</f>
        <v>0.24024494700355994</v>
      </c>
      <c r="D22" s="4">
        <f>EXP(-D$3*$O$4/($B22+$O$3))</f>
        <v>0.38645847997768279</v>
      </c>
      <c r="E22" s="4">
        <f>EXP(-E$3*$O$4/($B22+$O$3))</f>
        <v>0.62165784799814339</v>
      </c>
      <c r="F22" s="4">
        <f>EXP(-F$3*$O$4/($B22+$O$3))</f>
        <v>0.82683826741780808</v>
      </c>
      <c r="G22" s="4">
        <f>EXP(-G$3*$O$4/($B22+$O$3))</f>
        <v>0.90930647606723236</v>
      </c>
      <c r="H22" s="12">
        <f t="shared" si="2"/>
        <v>1</v>
      </c>
      <c r="I22" s="2">
        <f t="shared" si="3"/>
        <v>5.9755052996440045E-2</v>
      </c>
    </row>
    <row r="23" spans="1:14" x14ac:dyDescent="0.25">
      <c r="A23" s="1">
        <f t="shared" si="4"/>
        <v>19</v>
      </c>
      <c r="B23" s="2">
        <f t="shared" si="0"/>
        <v>0.12454989493113082</v>
      </c>
      <c r="C23" s="3">
        <f>EXP(-C$3*$O$4/($B23+$O$3))</f>
        <v>0.24024494700355994</v>
      </c>
      <c r="D23" s="4">
        <f>EXP(-D$3*$O$4/($B23+$O$3))</f>
        <v>0.38645847997768279</v>
      </c>
      <c r="E23" s="4">
        <f>EXP(-E$3*$O$4/($B23+$O$3))</f>
        <v>0.62165784799814339</v>
      </c>
      <c r="F23" s="4">
        <f>EXP(-F$3*$O$4/($B23+$O$3))</f>
        <v>0.82683826741780808</v>
      </c>
      <c r="G23" s="4">
        <f>EXP(-G$3*$O$4/($B23+$O$3))</f>
        <v>0.90930647606723236</v>
      </c>
      <c r="H23" s="12">
        <f t="shared" si="2"/>
        <v>1</v>
      </c>
      <c r="I23" s="2">
        <f t="shared" si="3"/>
        <v>5.9755052996440045E-2</v>
      </c>
    </row>
    <row r="24" spans="1:14" x14ac:dyDescent="0.25">
      <c r="A24" s="1">
        <f t="shared" si="4"/>
        <v>20</v>
      </c>
      <c r="B24" s="2">
        <f t="shared" si="0"/>
        <v>0.1050745339770137</v>
      </c>
      <c r="C24" s="3">
        <f>EXP(-C$3*$O$4/($B24+$O$3))</f>
        <v>0.18470880292351408</v>
      </c>
      <c r="D24" s="4">
        <f>EXP(-D$3*$O$4/($B24+$O$3))</f>
        <v>0.32433344056694291</v>
      </c>
      <c r="E24" s="4">
        <f>EXP(-E$3*$O$4/($B24+$O$3))</f>
        <v>0.56950280119323637</v>
      </c>
      <c r="F24" s="4">
        <f>EXP(-F$3*$O$4/($B24+$O$3))</f>
        <v>0.79835922117867375</v>
      </c>
      <c r="G24" s="4">
        <f>EXP(-G$3*$O$4/($B24+$O$3))</f>
        <v>0.89350949697172988</v>
      </c>
      <c r="H24" s="12">
        <f t="shared" si="2"/>
        <v>1</v>
      </c>
      <c r="I24" s="2">
        <f t="shared" si="3"/>
        <v>0.11529119707648591</v>
      </c>
    </row>
    <row r="25" spans="1:14" x14ac:dyDescent="0.25">
      <c r="A25" s="1">
        <f t="shared" si="4"/>
        <v>21</v>
      </c>
      <c r="B25" s="2">
        <f t="shared" si="0"/>
        <v>0.1050745339770137</v>
      </c>
      <c r="C25" s="4">
        <f>EXP(-C$3*$O$4/($B25+$O$3))</f>
        <v>0.18470880292351408</v>
      </c>
      <c r="D25" s="3">
        <f>EXP(-D$3*$O$4/($B25+$O$3))</f>
        <v>0.32433344056694291</v>
      </c>
      <c r="E25" s="4">
        <f>EXP(-E$3*$O$4/($B25+$O$3))</f>
        <v>0.56950280119323637</v>
      </c>
      <c r="F25" s="4">
        <f>EXP(-F$3*$O$4/($B25+$O$3))</f>
        <v>0.79835922117867375</v>
      </c>
      <c r="G25" s="4">
        <f>EXP(-G$3*$O$4/($B25+$O$3))</f>
        <v>0.89350949697172988</v>
      </c>
      <c r="H25" s="12">
        <f t="shared" si="2"/>
        <v>2</v>
      </c>
      <c r="I25" s="2">
        <f t="shared" si="3"/>
        <v>2.4333440566942921E-2</v>
      </c>
      <c r="L25" s="2"/>
      <c r="N25" s="2"/>
    </row>
    <row r="26" spans="1:14" x14ac:dyDescent="0.25">
      <c r="A26" s="1">
        <f t="shared" si="4"/>
        <v>22</v>
      </c>
      <c r="B26" s="2">
        <f t="shared" si="0"/>
        <v>0.1050745339770137</v>
      </c>
      <c r="C26" s="4">
        <f>EXP(-C$3*$O$4/($B26+$O$3))</f>
        <v>0.18470880292351408</v>
      </c>
      <c r="D26" s="3">
        <f>EXP(-D$3*$O$4/($B26+$O$3))</f>
        <v>0.32433344056694291</v>
      </c>
      <c r="E26" s="4">
        <f>EXP(-E$3*$O$4/($B26+$O$3))</f>
        <v>0.56950280119323637</v>
      </c>
      <c r="F26" s="4">
        <f>EXP(-F$3*$O$4/($B26+$O$3))</f>
        <v>0.79835922117867375</v>
      </c>
      <c r="G26" s="4">
        <f>EXP(-G$3*$O$4/($B26+$O$3))</f>
        <v>0.89350949697172988</v>
      </c>
      <c r="H26" s="12">
        <f t="shared" si="2"/>
        <v>2</v>
      </c>
      <c r="I26" s="2">
        <f t="shared" si="3"/>
        <v>2.4333440566942921E-2</v>
      </c>
    </row>
    <row r="27" spans="1:14" x14ac:dyDescent="0.25">
      <c r="A27" s="1">
        <f t="shared" si="4"/>
        <v>23</v>
      </c>
      <c r="B27" s="2">
        <f t="shared" si="0"/>
        <v>0.1050745339770137</v>
      </c>
      <c r="C27" s="4">
        <f>EXP(-C$3*$O$4/($B27+$O$3))</f>
        <v>0.18470880292351408</v>
      </c>
      <c r="D27" s="3">
        <f>EXP(-D$3*$O$4/($B27+$O$3))</f>
        <v>0.32433344056694291</v>
      </c>
      <c r="E27" s="4">
        <f>EXP(-E$3*$O$4/($B27+$O$3))</f>
        <v>0.56950280119323637</v>
      </c>
      <c r="F27" s="4">
        <f>EXP(-F$3*$O$4/($B27+$O$3))</f>
        <v>0.79835922117867375</v>
      </c>
      <c r="G27" s="4">
        <f>EXP(-G$3*$O$4/($B27+$O$3))</f>
        <v>0.89350949697172988</v>
      </c>
      <c r="H27" s="12">
        <f t="shared" si="2"/>
        <v>2</v>
      </c>
      <c r="I27" s="2">
        <f t="shared" si="3"/>
        <v>2.4333440566942921E-2</v>
      </c>
    </row>
    <row r="28" spans="1:14" x14ac:dyDescent="0.25">
      <c r="A28" s="1">
        <f t="shared" si="4"/>
        <v>24</v>
      </c>
      <c r="B28" s="2">
        <f t="shared" si="0"/>
        <v>0.1050745339770137</v>
      </c>
      <c r="C28" s="4">
        <f>EXP(-C$3*$O$4/($B28+$O$3))</f>
        <v>0.18470880292351408</v>
      </c>
      <c r="D28" s="3">
        <f>EXP(-D$3*$O$4/($B28+$O$3))</f>
        <v>0.32433344056694291</v>
      </c>
      <c r="E28" s="4">
        <f>EXP(-E$3*$O$4/($B28+$O$3))</f>
        <v>0.56950280119323637</v>
      </c>
      <c r="F28" s="4">
        <f>EXP(-F$3*$O$4/($B28+$O$3))</f>
        <v>0.79835922117867375</v>
      </c>
      <c r="G28" s="4">
        <f>EXP(-G$3*$O$4/($B28+$O$3))</f>
        <v>0.89350949697172988</v>
      </c>
      <c r="H28" s="12">
        <f t="shared" si="2"/>
        <v>2</v>
      </c>
      <c r="I28" s="2">
        <f t="shared" si="3"/>
        <v>2.4333440566942921E-2</v>
      </c>
    </row>
    <row r="29" spans="1:14" x14ac:dyDescent="0.25">
      <c r="A29" s="1">
        <f t="shared" si="4"/>
        <v>25</v>
      </c>
      <c r="B29" s="2">
        <f t="shared" si="0"/>
        <v>8.8644456075948341E-2</v>
      </c>
      <c r="C29" s="4">
        <f>EXP(-C$3*$O$4/($B29+$O$3))</f>
        <v>0.13533590250511726</v>
      </c>
      <c r="D29" s="3">
        <f>EXP(-D$3*$O$4/($B29+$O$3))</f>
        <v>0.26359794222867805</v>
      </c>
      <c r="E29" s="4">
        <f>EXP(-E$3*$O$4/($B29+$O$3))</f>
        <v>0.51341790213107885</v>
      </c>
      <c r="F29" s="4">
        <f>EXP(-F$3*$O$4/($B29+$O$3))</f>
        <v>0.76592880566270016</v>
      </c>
      <c r="G29" s="4">
        <f>EXP(-G$3*$O$4/($B29+$O$3))</f>
        <v>0.87517358601748274</v>
      </c>
      <c r="H29" s="12">
        <f t="shared" si="2"/>
        <v>2</v>
      </c>
      <c r="I29" s="2">
        <f t="shared" si="3"/>
        <v>3.6402057771321938E-2</v>
      </c>
    </row>
    <row r="30" spans="1:14" x14ac:dyDescent="0.25">
      <c r="A30" s="1">
        <f t="shared" si="4"/>
        <v>26</v>
      </c>
      <c r="B30" s="2">
        <f t="shared" si="0"/>
        <v>8.8644456075948341E-2</v>
      </c>
      <c r="C30" s="4">
        <f>EXP(-C$3*$O$4/($B30+$O$3))</f>
        <v>0.13533590250511726</v>
      </c>
      <c r="D30" s="3">
        <f>EXP(-D$3*$O$4/($B30+$O$3))</f>
        <v>0.26359794222867805</v>
      </c>
      <c r="E30" s="4">
        <f>EXP(-E$3*$O$4/($B30+$O$3))</f>
        <v>0.51341790213107885</v>
      </c>
      <c r="F30" s="4">
        <f>EXP(-F$3*$O$4/($B30+$O$3))</f>
        <v>0.76592880566270016</v>
      </c>
      <c r="G30" s="4">
        <f>EXP(-G$3*$O$4/($B30+$O$3))</f>
        <v>0.87517358601748274</v>
      </c>
      <c r="H30" s="12">
        <f t="shared" si="2"/>
        <v>2</v>
      </c>
      <c r="I30" s="2">
        <f t="shared" si="3"/>
        <v>3.6402057771321938E-2</v>
      </c>
    </row>
    <row r="31" spans="1:14" x14ac:dyDescent="0.25">
      <c r="A31" s="1">
        <f t="shared" si="4"/>
        <v>27</v>
      </c>
      <c r="B31" s="2">
        <f t="shared" si="0"/>
        <v>8.8644456075948341E-2</v>
      </c>
      <c r="C31" s="4">
        <f>EXP(-C$3*$O$4/($B31+$O$3))</f>
        <v>0.13533590250511726</v>
      </c>
      <c r="D31" s="3">
        <f>EXP(-D$3*$O$4/($B31+$O$3))</f>
        <v>0.26359794222867805</v>
      </c>
      <c r="E31" s="4">
        <f>EXP(-E$3*$O$4/($B31+$O$3))</f>
        <v>0.51341790213107885</v>
      </c>
      <c r="F31" s="4">
        <f>EXP(-F$3*$O$4/($B31+$O$3))</f>
        <v>0.76592880566270016</v>
      </c>
      <c r="G31" s="4">
        <f>EXP(-G$3*$O$4/($B31+$O$3))</f>
        <v>0.87517358601748274</v>
      </c>
      <c r="H31" s="12">
        <f t="shared" si="2"/>
        <v>2</v>
      </c>
      <c r="I31" s="2">
        <f t="shared" si="3"/>
        <v>3.6402057771321938E-2</v>
      </c>
    </row>
    <row r="32" spans="1:14" x14ac:dyDescent="0.25">
      <c r="A32" s="1">
        <f t="shared" si="4"/>
        <v>28</v>
      </c>
      <c r="B32" s="2">
        <f t="shared" si="0"/>
        <v>8.8644456075948341E-2</v>
      </c>
      <c r="C32" s="4">
        <f>EXP(-C$3*$O$4/($B32+$O$3))</f>
        <v>0.13533590250511726</v>
      </c>
      <c r="D32" s="3">
        <f>EXP(-D$3*$O$4/($B32+$O$3))</f>
        <v>0.26359794222867805</v>
      </c>
      <c r="E32" s="4">
        <f>EXP(-E$3*$O$4/($B32+$O$3))</f>
        <v>0.51341790213107885</v>
      </c>
      <c r="F32" s="4">
        <f>EXP(-F$3*$O$4/($B32+$O$3))</f>
        <v>0.76592880566270016</v>
      </c>
      <c r="G32" s="4">
        <f>EXP(-G$3*$O$4/($B32+$O$3))</f>
        <v>0.87517358601748274</v>
      </c>
      <c r="H32" s="12">
        <f t="shared" si="2"/>
        <v>2</v>
      </c>
      <c r="I32" s="2">
        <f t="shared" si="3"/>
        <v>3.6402057771321938E-2</v>
      </c>
    </row>
    <row r="33" spans="1:16" x14ac:dyDescent="0.25">
      <c r="A33" s="1">
        <f t="shared" si="4"/>
        <v>29</v>
      </c>
      <c r="B33" s="2">
        <f t="shared" si="0"/>
        <v>8.8644456075948341E-2</v>
      </c>
      <c r="C33" s="4">
        <f>EXP(-C$3*$O$4/($B33+$O$3))</f>
        <v>0.13533590250511726</v>
      </c>
      <c r="D33" s="3">
        <f>EXP(-D$3*$O$4/($B33+$O$3))</f>
        <v>0.26359794222867805</v>
      </c>
      <c r="E33" s="4">
        <f>EXP(-E$3*$O$4/($B33+$O$3))</f>
        <v>0.51341790213107885</v>
      </c>
      <c r="F33" s="4">
        <f>EXP(-F$3*$O$4/($B33+$O$3))</f>
        <v>0.76592880566270016</v>
      </c>
      <c r="G33" s="4">
        <f>EXP(-G$3*$O$4/($B33+$O$3))</f>
        <v>0.87517358601748274</v>
      </c>
      <c r="H33" s="12">
        <f t="shared" si="2"/>
        <v>2</v>
      </c>
      <c r="I33" s="2">
        <f t="shared" si="3"/>
        <v>3.6402057771321938E-2</v>
      </c>
    </row>
    <row r="34" spans="1:16" x14ac:dyDescent="0.25">
      <c r="A34" s="1">
        <f t="shared" si="4"/>
        <v>30</v>
      </c>
      <c r="B34" s="2">
        <f t="shared" si="0"/>
        <v>7.4783482691626602E-2</v>
      </c>
      <c r="C34" s="4">
        <f>EXP(-C$3*$O$4/($B34+$O$3))</f>
        <v>9.3682089313660538E-2</v>
      </c>
      <c r="D34" s="3">
        <f>EXP(-D$3*$O$4/($B34+$O$3))</f>
        <v>0.20627078051080786</v>
      </c>
      <c r="E34" s="4">
        <f>EXP(-E$3*$O$4/($B34+$O$3))</f>
        <v>0.45417043112779576</v>
      </c>
      <c r="F34" s="4">
        <f>EXP(-F$3*$O$4/($B34+$O$3))</f>
        <v>0.72926864662425428</v>
      </c>
      <c r="G34" s="4">
        <f>EXP(-G$3*$O$4/($B34+$O$3))</f>
        <v>0.85397227509109119</v>
      </c>
      <c r="H34" s="12">
        <f t="shared" si="2"/>
        <v>2</v>
      </c>
      <c r="I34" s="2">
        <f t="shared" si="3"/>
        <v>9.3729219489192134E-2</v>
      </c>
    </row>
    <row r="35" spans="1:16" x14ac:dyDescent="0.25">
      <c r="A35" s="1">
        <f t="shared" si="4"/>
        <v>31</v>
      </c>
      <c r="B35" s="2">
        <f t="shared" si="0"/>
        <v>7.4783482691626602E-2</v>
      </c>
      <c r="C35" s="4">
        <f>EXP(-C$3*$O$4/($B35+$O$3))</f>
        <v>9.3682089313660538E-2</v>
      </c>
      <c r="D35" s="3">
        <f>EXP(-D$3*$O$4/($B35+$O$3))</f>
        <v>0.20627078051080786</v>
      </c>
      <c r="E35" s="4">
        <f>EXP(-E$3*$O$4/($B35+$O$3))</f>
        <v>0.45417043112779576</v>
      </c>
      <c r="F35" s="4">
        <f>EXP(-F$3*$O$4/($B35+$O$3))</f>
        <v>0.72926864662425428</v>
      </c>
      <c r="G35" s="4">
        <f>EXP(-G$3*$O$4/($B35+$O$3))</f>
        <v>0.85397227509109119</v>
      </c>
      <c r="H35" s="12">
        <f t="shared" si="2"/>
        <v>2</v>
      </c>
      <c r="I35" s="2">
        <f t="shared" si="3"/>
        <v>9.3729219489192134E-2</v>
      </c>
      <c r="L35" s="2"/>
      <c r="O35" s="2"/>
    </row>
    <row r="36" spans="1:16" x14ac:dyDescent="0.25">
      <c r="A36" s="1">
        <f t="shared" si="4"/>
        <v>32</v>
      </c>
      <c r="B36" s="2">
        <f t="shared" si="0"/>
        <v>7.4783482691626602E-2</v>
      </c>
      <c r="C36" s="4">
        <f>EXP(-C$3*$O$4/($B36+$O$3))</f>
        <v>9.3682089313660538E-2</v>
      </c>
      <c r="D36" s="3">
        <f>EXP(-D$3*$O$4/($B36+$O$3))</f>
        <v>0.20627078051080786</v>
      </c>
      <c r="E36" s="4">
        <f>EXP(-E$3*$O$4/($B36+$O$3))</f>
        <v>0.45417043112779576</v>
      </c>
      <c r="F36" s="4">
        <f>EXP(-F$3*$O$4/($B36+$O$3))</f>
        <v>0.72926864662425428</v>
      </c>
      <c r="G36" s="4">
        <f>EXP(-G$3*$O$4/($B36+$O$3))</f>
        <v>0.85397227509109119</v>
      </c>
      <c r="H36" s="12">
        <f t="shared" si="2"/>
        <v>2</v>
      </c>
      <c r="I36" s="2">
        <f t="shared" si="3"/>
        <v>9.3729219489192134E-2</v>
      </c>
    </row>
    <row r="37" spans="1:16" x14ac:dyDescent="0.25">
      <c r="A37" s="1">
        <f t="shared" si="4"/>
        <v>33</v>
      </c>
      <c r="B37" s="2">
        <f t="shared" ref="B37:B100" si="5">IF(MOD(A37,5)=0,$M$4*B36,B36)</f>
        <v>7.4783482691626602E-2</v>
      </c>
      <c r="C37" s="4">
        <f>EXP(-C$3*$O$4/($B37+$O$3))</f>
        <v>9.3682089313660538E-2</v>
      </c>
      <c r="D37" s="3">
        <f>EXP(-D$3*$O$4/($B37+$O$3))</f>
        <v>0.20627078051080786</v>
      </c>
      <c r="E37" s="4">
        <f>EXP(-E$3*$O$4/($B37+$O$3))</f>
        <v>0.45417043112779576</v>
      </c>
      <c r="F37" s="4">
        <f>EXP(-F$3*$O$4/($B37+$O$3))</f>
        <v>0.72926864662425428</v>
      </c>
      <c r="G37" s="4">
        <f>EXP(-G$3*$O$4/($B37+$O$3))</f>
        <v>0.85397227509109119</v>
      </c>
      <c r="H37" s="12">
        <f t="shared" si="2"/>
        <v>2</v>
      </c>
      <c r="I37" s="2">
        <f t="shared" si="3"/>
        <v>9.3729219489192134E-2</v>
      </c>
    </row>
    <row r="38" spans="1:16" x14ac:dyDescent="0.25">
      <c r="A38" s="1">
        <f t="shared" si="4"/>
        <v>34</v>
      </c>
      <c r="B38" s="2">
        <f t="shared" si="5"/>
        <v>7.4783482691626602E-2</v>
      </c>
      <c r="C38" s="4">
        <f>EXP(-C$3*$O$4/($B38+$O$3))</f>
        <v>9.3682089313660538E-2</v>
      </c>
      <c r="D38" s="3">
        <f>EXP(-D$3*$O$4/($B38+$O$3))</f>
        <v>0.20627078051080786</v>
      </c>
      <c r="E38" s="4">
        <f>EXP(-E$3*$O$4/($B38+$O$3))</f>
        <v>0.45417043112779576</v>
      </c>
      <c r="F38" s="4">
        <f>EXP(-F$3*$O$4/($B38+$O$3))</f>
        <v>0.72926864662425428</v>
      </c>
      <c r="G38" s="4">
        <f>EXP(-G$3*$O$4/($B38+$O$3))</f>
        <v>0.85397227509109119</v>
      </c>
      <c r="H38" s="12">
        <f t="shared" si="2"/>
        <v>2</v>
      </c>
      <c r="I38" s="2">
        <f t="shared" si="3"/>
        <v>9.3729219489192134E-2</v>
      </c>
    </row>
    <row r="39" spans="1:16" x14ac:dyDescent="0.25">
      <c r="A39" s="1">
        <f t="shared" si="4"/>
        <v>35</v>
      </c>
      <c r="B39" s="2">
        <f t="shared" si="5"/>
        <v>6.3089893390481669E-2</v>
      </c>
      <c r="C39" s="4">
        <f>EXP(-C$3*$O$4/($B39+$O$3))</f>
        <v>6.0643609293543288E-2</v>
      </c>
      <c r="D39" s="3">
        <f>EXP(-D$3*$O$4/($B39+$O$3))</f>
        <v>0.15435594491954563</v>
      </c>
      <c r="E39" s="4">
        <f>EXP(-E$3*$O$4/($B39+$O$3))</f>
        <v>0.3928815914745124</v>
      </c>
      <c r="F39" s="4">
        <f>EXP(-F$3*$O$4/($B39+$O$3))</f>
        <v>0.68818415990433757</v>
      </c>
      <c r="G39" s="4">
        <f>EXP(-G$3*$O$4/($B39+$O$3))</f>
        <v>0.82956865894532061</v>
      </c>
      <c r="H39" s="12">
        <f t="shared" si="2"/>
        <v>2</v>
      </c>
      <c r="I39" s="2">
        <f t="shared" si="3"/>
        <v>0.14564405508045436</v>
      </c>
    </row>
    <row r="40" spans="1:16" x14ac:dyDescent="0.25">
      <c r="A40" s="1">
        <f t="shared" si="4"/>
        <v>36</v>
      </c>
      <c r="B40" s="2">
        <f t="shared" si="5"/>
        <v>6.3089893390481669E-2</v>
      </c>
      <c r="C40" s="4">
        <f>EXP(-C$3*$O$4/($B40+$O$3))</f>
        <v>6.0643609293543288E-2</v>
      </c>
      <c r="D40" s="3">
        <f>EXP(-D$3*$O$4/($B40+$O$3))</f>
        <v>0.15435594491954563</v>
      </c>
      <c r="E40" s="4">
        <f>EXP(-E$3*$O$4/($B40+$O$3))</f>
        <v>0.3928815914745124</v>
      </c>
      <c r="F40" s="4">
        <f>EXP(-F$3*$O$4/($B40+$O$3))</f>
        <v>0.68818415990433757</v>
      </c>
      <c r="G40" s="4">
        <f>EXP(-G$3*$O$4/($B40+$O$3))</f>
        <v>0.82956865894532061</v>
      </c>
      <c r="H40" s="12">
        <f t="shared" si="2"/>
        <v>2</v>
      </c>
      <c r="I40" s="2">
        <f t="shared" si="3"/>
        <v>0.14564405508045436</v>
      </c>
    </row>
    <row r="41" spans="1:16" x14ac:dyDescent="0.25">
      <c r="A41" s="1">
        <f t="shared" si="4"/>
        <v>37</v>
      </c>
      <c r="B41" s="2">
        <f t="shared" si="5"/>
        <v>6.3089893390481669E-2</v>
      </c>
      <c r="C41" s="4">
        <f>EXP(-C$3*$O$4/($B41+$O$3))</f>
        <v>6.0643609293543288E-2</v>
      </c>
      <c r="D41" s="3">
        <f>EXP(-D$3*$O$4/($B41+$O$3))</f>
        <v>0.15435594491954563</v>
      </c>
      <c r="E41" s="4">
        <f>EXP(-E$3*$O$4/($B41+$O$3))</f>
        <v>0.3928815914745124</v>
      </c>
      <c r="F41" s="4">
        <f>EXP(-F$3*$O$4/($B41+$O$3))</f>
        <v>0.68818415990433757</v>
      </c>
      <c r="G41" s="4">
        <f>EXP(-G$3*$O$4/($B41+$O$3))</f>
        <v>0.82956865894532061</v>
      </c>
      <c r="H41" s="12">
        <f t="shared" si="2"/>
        <v>2</v>
      </c>
      <c r="I41" s="2">
        <f t="shared" si="3"/>
        <v>0.14564405508045436</v>
      </c>
    </row>
    <row r="42" spans="1:16" x14ac:dyDescent="0.25">
      <c r="A42" s="1">
        <f t="shared" si="4"/>
        <v>38</v>
      </c>
      <c r="B42" s="2">
        <f t="shared" si="5"/>
        <v>6.3089893390481669E-2</v>
      </c>
      <c r="C42" s="4">
        <f>EXP(-C$3*$O$4/($B42+$O$3))</f>
        <v>6.0643609293543288E-2</v>
      </c>
      <c r="D42" s="3">
        <f>EXP(-D$3*$O$4/($B42+$O$3))</f>
        <v>0.15435594491954563</v>
      </c>
      <c r="E42" s="4">
        <f>EXP(-E$3*$O$4/($B42+$O$3))</f>
        <v>0.3928815914745124</v>
      </c>
      <c r="F42" s="4">
        <f>EXP(-F$3*$O$4/($B42+$O$3))</f>
        <v>0.68818415990433757</v>
      </c>
      <c r="G42" s="4">
        <f>EXP(-G$3*$O$4/($B42+$O$3))</f>
        <v>0.82956865894532061</v>
      </c>
      <c r="H42" s="12">
        <f t="shared" si="2"/>
        <v>2</v>
      </c>
      <c r="I42" s="2">
        <f t="shared" si="3"/>
        <v>0.14564405508045436</v>
      </c>
    </row>
    <row r="43" spans="1:16" x14ac:dyDescent="0.25">
      <c r="A43" s="1">
        <f t="shared" si="4"/>
        <v>39</v>
      </c>
      <c r="B43" s="2">
        <f t="shared" si="5"/>
        <v>6.3089893390481669E-2</v>
      </c>
      <c r="C43" s="4">
        <f>EXP(-C$3*$O$4/($B43+$O$3))</f>
        <v>6.0643609293543288E-2</v>
      </c>
      <c r="D43" s="3">
        <f>EXP(-D$3*$O$4/($B43+$O$3))</f>
        <v>0.15435594491954563</v>
      </c>
      <c r="E43" s="4">
        <f>EXP(-E$3*$O$4/($B43+$O$3))</f>
        <v>0.3928815914745124</v>
      </c>
      <c r="F43" s="4">
        <f>EXP(-F$3*$O$4/($B43+$O$3))</f>
        <v>0.68818415990433757</v>
      </c>
      <c r="G43" s="4">
        <f>EXP(-G$3*$O$4/($B43+$O$3))</f>
        <v>0.82956865894532061</v>
      </c>
      <c r="H43" s="12">
        <f t="shared" si="2"/>
        <v>2</v>
      </c>
      <c r="I43" s="2">
        <f t="shared" si="3"/>
        <v>0.14564405508045436</v>
      </c>
    </row>
    <row r="44" spans="1:16" x14ac:dyDescent="0.25">
      <c r="A44" s="1">
        <f t="shared" si="4"/>
        <v>40</v>
      </c>
      <c r="B44" s="2">
        <f t="shared" si="5"/>
        <v>5.3224783130727538E-2</v>
      </c>
      <c r="C44" s="4">
        <f>EXP(-C$3*$O$4/($B44+$O$3))</f>
        <v>3.6274357318529453E-2</v>
      </c>
      <c r="D44" s="3">
        <f>EXP(-D$3*$O$4/($B44+$O$3))</f>
        <v>0.10958046805469417</v>
      </c>
      <c r="E44" s="4">
        <f>EXP(-E$3*$O$4/($B44+$O$3))</f>
        <v>0.33102940663133568</v>
      </c>
      <c r="F44" s="4">
        <f>EXP(-F$3*$O$4/($B44+$O$3))</f>
        <v>0.64260874327153006</v>
      </c>
      <c r="G44" s="4">
        <f>EXP(-G$3*$O$4/($B44+$O$3))</f>
        <v>0.80162880641324885</v>
      </c>
      <c r="H44" s="12">
        <f t="shared" si="2"/>
        <v>2</v>
      </c>
      <c r="I44" s="2">
        <f t="shared" si="3"/>
        <v>0.19041953194530581</v>
      </c>
    </row>
    <row r="45" spans="1:16" x14ac:dyDescent="0.25">
      <c r="A45" s="1">
        <f t="shared" si="4"/>
        <v>41</v>
      </c>
      <c r="B45" s="2">
        <f t="shared" si="5"/>
        <v>5.3224783130727538E-2</v>
      </c>
      <c r="C45" s="4">
        <f>EXP(-C$3*$O$4/($B45+$O$3))</f>
        <v>3.6274357318529453E-2</v>
      </c>
      <c r="D45" s="4">
        <f>EXP(-D$3*$O$4/($B45+$O$3))</f>
        <v>0.10958046805469417</v>
      </c>
      <c r="E45" s="3">
        <f>EXP(-E$3*$O$4/($B45+$O$3))</f>
        <v>0.33102940663133568</v>
      </c>
      <c r="F45" s="4">
        <f>EXP(-F$3*$O$4/($B45+$O$3))</f>
        <v>0.64260874327153006</v>
      </c>
      <c r="G45" s="4">
        <f>EXP(-G$3*$O$4/($B45+$O$3))</f>
        <v>0.80162880641324885</v>
      </c>
      <c r="H45" s="12">
        <f t="shared" si="2"/>
        <v>3</v>
      </c>
      <c r="I45" s="2">
        <f t="shared" si="3"/>
        <v>3.1029406631335688E-2</v>
      </c>
      <c r="L45" s="2"/>
      <c r="P45" s="2"/>
    </row>
    <row r="46" spans="1:16" x14ac:dyDescent="0.25">
      <c r="A46" s="1">
        <f t="shared" si="4"/>
        <v>42</v>
      </c>
      <c r="B46" s="2">
        <f t="shared" si="5"/>
        <v>5.3224783130727538E-2</v>
      </c>
      <c r="C46" s="4">
        <f>EXP(-C$3*$O$4/($B46+$O$3))</f>
        <v>3.6274357318529453E-2</v>
      </c>
      <c r="D46" s="4">
        <f>EXP(-D$3*$O$4/($B46+$O$3))</f>
        <v>0.10958046805469417</v>
      </c>
      <c r="E46" s="3">
        <f>EXP(-E$3*$O$4/($B46+$O$3))</f>
        <v>0.33102940663133568</v>
      </c>
      <c r="F46" s="4">
        <f>EXP(-F$3*$O$4/($B46+$O$3))</f>
        <v>0.64260874327153006</v>
      </c>
      <c r="G46" s="4">
        <f>EXP(-G$3*$O$4/($B46+$O$3))</f>
        <v>0.80162880641324885</v>
      </c>
      <c r="H46" s="12">
        <f t="shared" si="2"/>
        <v>3</v>
      </c>
      <c r="I46" s="2">
        <f t="shared" si="3"/>
        <v>3.1029406631335688E-2</v>
      </c>
    </row>
    <row r="47" spans="1:16" x14ac:dyDescent="0.25">
      <c r="A47" s="1">
        <f t="shared" si="4"/>
        <v>43</v>
      </c>
      <c r="B47" s="2">
        <f t="shared" si="5"/>
        <v>5.3224783130727538E-2</v>
      </c>
      <c r="C47" s="4">
        <f>EXP(-C$3*$O$4/($B47+$O$3))</f>
        <v>3.6274357318529453E-2</v>
      </c>
      <c r="D47" s="4">
        <f>EXP(-D$3*$O$4/($B47+$O$3))</f>
        <v>0.10958046805469417</v>
      </c>
      <c r="E47" s="3">
        <f>EXP(-E$3*$O$4/($B47+$O$3))</f>
        <v>0.33102940663133568</v>
      </c>
      <c r="F47" s="4">
        <f>EXP(-F$3*$O$4/($B47+$O$3))</f>
        <v>0.64260874327153006</v>
      </c>
      <c r="G47" s="4">
        <f>EXP(-G$3*$O$4/($B47+$O$3))</f>
        <v>0.80162880641324885</v>
      </c>
      <c r="H47" s="12">
        <f t="shared" si="2"/>
        <v>3</v>
      </c>
      <c r="I47" s="2">
        <f t="shared" si="3"/>
        <v>3.1029406631335688E-2</v>
      </c>
    </row>
    <row r="48" spans="1:16" x14ac:dyDescent="0.25">
      <c r="A48" s="1">
        <f t="shared" si="4"/>
        <v>44</v>
      </c>
      <c r="B48" s="2">
        <f t="shared" si="5"/>
        <v>5.3224783130727538E-2</v>
      </c>
      <c r="C48" s="4">
        <f>EXP(-C$3*$O$4/($B48+$O$3))</f>
        <v>3.6274357318529453E-2</v>
      </c>
      <c r="D48" s="4">
        <f>EXP(-D$3*$O$4/($B48+$O$3))</f>
        <v>0.10958046805469417</v>
      </c>
      <c r="E48" s="3">
        <f>EXP(-E$3*$O$4/($B48+$O$3))</f>
        <v>0.33102940663133568</v>
      </c>
      <c r="F48" s="4">
        <f>EXP(-F$3*$O$4/($B48+$O$3))</f>
        <v>0.64260874327153006</v>
      </c>
      <c r="G48" s="4">
        <f>EXP(-G$3*$O$4/($B48+$O$3))</f>
        <v>0.80162880641324885</v>
      </c>
      <c r="H48" s="12">
        <f t="shared" si="2"/>
        <v>3</v>
      </c>
      <c r="I48" s="2">
        <f t="shared" si="3"/>
        <v>3.1029406631335688E-2</v>
      </c>
    </row>
    <row r="49" spans="1:9" x14ac:dyDescent="0.25">
      <c r="A49" s="1">
        <f t="shared" si="4"/>
        <v>45</v>
      </c>
      <c r="B49" s="2">
        <f t="shared" si="5"/>
        <v>4.4902240074800523E-2</v>
      </c>
      <c r="C49" s="4">
        <f>EXP(-C$3*$O$4/($B49+$O$3))</f>
        <v>1.9770445701728524E-2</v>
      </c>
      <c r="D49" s="4">
        <f>EXP(-D$3*$O$4/($B49+$O$3))</f>
        <v>7.3115755753209749E-2</v>
      </c>
      <c r="E49" s="3">
        <f>EXP(-E$3*$O$4/($B49+$O$3))</f>
        <v>0.27039925250120378</v>
      </c>
      <c r="F49" s="4">
        <f>EXP(-F$3*$O$4/($B49+$O$3))</f>
        <v>0.59265533017720695</v>
      </c>
      <c r="G49" s="4">
        <f>EXP(-G$3*$O$4/($B49+$O$3))</f>
        <v>0.76984110709756659</v>
      </c>
      <c r="H49" s="12">
        <f t="shared" si="2"/>
        <v>3</v>
      </c>
      <c r="I49" s="2">
        <f t="shared" si="3"/>
        <v>2.9600747498796209E-2</v>
      </c>
    </row>
    <row r="50" spans="1:9" x14ac:dyDescent="0.25">
      <c r="A50" s="1">
        <f t="shared" si="4"/>
        <v>46</v>
      </c>
      <c r="B50" s="2">
        <f t="shared" si="5"/>
        <v>4.4902240074800523E-2</v>
      </c>
      <c r="C50" s="4">
        <f>EXP(-C$3*$O$4/($B50+$O$3))</f>
        <v>1.9770445701728524E-2</v>
      </c>
      <c r="D50" s="4">
        <f>EXP(-D$3*$O$4/($B50+$O$3))</f>
        <v>7.3115755753209749E-2</v>
      </c>
      <c r="E50" s="3">
        <f>EXP(-E$3*$O$4/($B50+$O$3))</f>
        <v>0.27039925250120378</v>
      </c>
      <c r="F50" s="4">
        <f>EXP(-F$3*$O$4/($B50+$O$3))</f>
        <v>0.59265533017720695</v>
      </c>
      <c r="G50" s="4">
        <f>EXP(-G$3*$O$4/($B50+$O$3))</f>
        <v>0.76984110709756659</v>
      </c>
      <c r="H50" s="12">
        <f t="shared" si="2"/>
        <v>3</v>
      </c>
      <c r="I50" s="2">
        <f t="shared" si="3"/>
        <v>2.9600747498796209E-2</v>
      </c>
    </row>
    <row r="51" spans="1:9" x14ac:dyDescent="0.25">
      <c r="A51" s="1">
        <f t="shared" si="4"/>
        <v>47</v>
      </c>
      <c r="B51" s="2">
        <f t="shared" si="5"/>
        <v>4.4902240074800523E-2</v>
      </c>
      <c r="C51" s="4">
        <f>EXP(-C$3*$O$4/($B51+$O$3))</f>
        <v>1.9770445701728524E-2</v>
      </c>
      <c r="D51" s="4">
        <f>EXP(-D$3*$O$4/($B51+$O$3))</f>
        <v>7.3115755753209749E-2</v>
      </c>
      <c r="E51" s="3">
        <f>EXP(-E$3*$O$4/($B51+$O$3))</f>
        <v>0.27039925250120378</v>
      </c>
      <c r="F51" s="4">
        <f>EXP(-F$3*$O$4/($B51+$O$3))</f>
        <v>0.59265533017720695</v>
      </c>
      <c r="G51" s="4">
        <f>EXP(-G$3*$O$4/($B51+$O$3))</f>
        <v>0.76984110709756659</v>
      </c>
      <c r="H51" s="12">
        <f t="shared" si="2"/>
        <v>3</v>
      </c>
      <c r="I51" s="2">
        <f t="shared" si="3"/>
        <v>2.9600747498796209E-2</v>
      </c>
    </row>
    <row r="52" spans="1:9" x14ac:dyDescent="0.25">
      <c r="A52" s="1">
        <f t="shared" si="4"/>
        <v>48</v>
      </c>
      <c r="B52" s="2">
        <f t="shared" si="5"/>
        <v>4.4902240074800523E-2</v>
      </c>
      <c r="C52" s="4">
        <f>EXP(-C$3*$O$4/($B52+$O$3))</f>
        <v>1.9770445701728524E-2</v>
      </c>
      <c r="D52" s="4">
        <f>EXP(-D$3*$O$4/($B52+$O$3))</f>
        <v>7.3115755753209749E-2</v>
      </c>
      <c r="E52" s="3">
        <f>EXP(-E$3*$O$4/($B52+$O$3))</f>
        <v>0.27039925250120378</v>
      </c>
      <c r="F52" s="4">
        <f>EXP(-F$3*$O$4/($B52+$O$3))</f>
        <v>0.59265533017720695</v>
      </c>
      <c r="G52" s="4">
        <f>EXP(-G$3*$O$4/($B52+$O$3))</f>
        <v>0.76984110709756659</v>
      </c>
      <c r="H52" s="12">
        <f t="shared" si="2"/>
        <v>3</v>
      </c>
      <c r="I52" s="2">
        <f t="shared" si="3"/>
        <v>2.9600747498796209E-2</v>
      </c>
    </row>
    <row r="53" spans="1:9" x14ac:dyDescent="0.25">
      <c r="A53" s="1">
        <f t="shared" si="4"/>
        <v>49</v>
      </c>
      <c r="B53" s="2">
        <f t="shared" si="5"/>
        <v>4.4902240074800523E-2</v>
      </c>
      <c r="C53" s="4">
        <f>EXP(-C$3*$O$4/($B53+$O$3))</f>
        <v>1.9770445701728524E-2</v>
      </c>
      <c r="D53" s="4">
        <f>EXP(-D$3*$O$4/($B53+$O$3))</f>
        <v>7.3115755753209749E-2</v>
      </c>
      <c r="E53" s="3">
        <f>EXP(-E$3*$O$4/($B53+$O$3))</f>
        <v>0.27039925250120378</v>
      </c>
      <c r="F53" s="4">
        <f>EXP(-F$3*$O$4/($B53+$O$3))</f>
        <v>0.59265533017720695</v>
      </c>
      <c r="G53" s="4">
        <f>EXP(-G$3*$O$4/($B53+$O$3))</f>
        <v>0.76984110709756659</v>
      </c>
      <c r="H53" s="12">
        <f t="shared" si="2"/>
        <v>3</v>
      </c>
      <c r="I53" s="2">
        <f t="shared" si="3"/>
        <v>2.9600747498796209E-2</v>
      </c>
    </row>
    <row r="54" spans="1:9" x14ac:dyDescent="0.25">
      <c r="A54" s="1">
        <f t="shared" si="4"/>
        <v>50</v>
      </c>
      <c r="B54" s="2">
        <f t="shared" si="5"/>
        <v>3.7881059257356194E-2</v>
      </c>
      <c r="C54" s="4">
        <f>EXP(-C$3*$O$4/($B54+$O$3))</f>
        <v>9.6589937215637856E-3</v>
      </c>
      <c r="D54" s="4">
        <f>EXP(-D$3*$O$4/($B54+$O$3))</f>
        <v>4.5354591098662078E-2</v>
      </c>
      <c r="E54" s="3">
        <f>EXP(-E$3*$O$4/($B54+$O$3))</f>
        <v>0.21296617360196449</v>
      </c>
      <c r="F54" s="4">
        <f>EXP(-F$3*$O$4/($B54+$O$3))</f>
        <v>0.53867181336216408</v>
      </c>
      <c r="G54" s="4">
        <f>EXP(-G$3*$O$4/($B54+$O$3))</f>
        <v>0.73394264991357749</v>
      </c>
      <c r="H54" s="12">
        <f t="shared" si="2"/>
        <v>3</v>
      </c>
      <c r="I54" s="2">
        <f t="shared" si="3"/>
        <v>8.7033826398035502E-2</v>
      </c>
    </row>
    <row r="55" spans="1:9" x14ac:dyDescent="0.25">
      <c r="A55" s="1">
        <f t="shared" si="4"/>
        <v>51</v>
      </c>
      <c r="B55" s="2">
        <f t="shared" si="5"/>
        <v>3.7881059257356194E-2</v>
      </c>
      <c r="C55" s="4">
        <f>EXP(-C$3*$O$4/($B55+$O$3))</f>
        <v>9.6589937215637856E-3</v>
      </c>
      <c r="D55" s="4">
        <f>EXP(-D$3*$O$4/($B55+$O$3))</f>
        <v>4.5354591098662078E-2</v>
      </c>
      <c r="E55" s="3">
        <f>EXP(-E$3*$O$4/($B55+$O$3))</f>
        <v>0.21296617360196449</v>
      </c>
      <c r="F55" s="4">
        <f>EXP(-F$3*$O$4/($B55+$O$3))</f>
        <v>0.53867181336216408</v>
      </c>
      <c r="G55" s="4">
        <f>EXP(-G$3*$O$4/($B55+$O$3))</f>
        <v>0.73394264991357749</v>
      </c>
      <c r="H55" s="12">
        <f t="shared" si="2"/>
        <v>3</v>
      </c>
      <c r="I55" s="2">
        <f t="shared" si="3"/>
        <v>8.7033826398035502E-2</v>
      </c>
    </row>
    <row r="56" spans="1:9" x14ac:dyDescent="0.25">
      <c r="A56" s="1">
        <f t="shared" si="4"/>
        <v>52</v>
      </c>
      <c r="B56" s="2">
        <f t="shared" si="5"/>
        <v>3.7881059257356194E-2</v>
      </c>
      <c r="C56" s="4">
        <f>EXP(-C$3*$O$4/($B56+$O$3))</f>
        <v>9.6589937215637856E-3</v>
      </c>
      <c r="D56" s="4">
        <f>EXP(-D$3*$O$4/($B56+$O$3))</f>
        <v>4.5354591098662078E-2</v>
      </c>
      <c r="E56" s="3">
        <f>EXP(-E$3*$O$4/($B56+$O$3))</f>
        <v>0.21296617360196449</v>
      </c>
      <c r="F56" s="4">
        <f>EXP(-F$3*$O$4/($B56+$O$3))</f>
        <v>0.53867181336216408</v>
      </c>
      <c r="G56" s="4">
        <f>EXP(-G$3*$O$4/($B56+$O$3))</f>
        <v>0.73394264991357749</v>
      </c>
      <c r="H56" s="12">
        <f t="shared" si="2"/>
        <v>3</v>
      </c>
      <c r="I56" s="2">
        <f t="shared" si="3"/>
        <v>8.7033826398035502E-2</v>
      </c>
    </row>
    <row r="57" spans="1:9" x14ac:dyDescent="0.25">
      <c r="A57" s="1">
        <f t="shared" si="4"/>
        <v>53</v>
      </c>
      <c r="B57" s="2">
        <f t="shared" si="5"/>
        <v>3.7881059257356194E-2</v>
      </c>
      <c r="C57" s="4">
        <f>EXP(-C$3*$O$4/($B57+$O$3))</f>
        <v>9.6589937215637856E-3</v>
      </c>
      <c r="D57" s="4">
        <f>EXP(-D$3*$O$4/($B57+$O$3))</f>
        <v>4.5354591098662078E-2</v>
      </c>
      <c r="E57" s="3">
        <f>EXP(-E$3*$O$4/($B57+$O$3))</f>
        <v>0.21296617360196449</v>
      </c>
      <c r="F57" s="4">
        <f>EXP(-F$3*$O$4/($B57+$O$3))</f>
        <v>0.53867181336216408</v>
      </c>
      <c r="G57" s="4">
        <f>EXP(-G$3*$O$4/($B57+$O$3))</f>
        <v>0.73394264991357749</v>
      </c>
      <c r="H57" s="12">
        <f t="shared" si="2"/>
        <v>3</v>
      </c>
      <c r="I57" s="2">
        <f t="shared" si="3"/>
        <v>8.7033826398035502E-2</v>
      </c>
    </row>
    <row r="58" spans="1:9" x14ac:dyDescent="0.25">
      <c r="A58" s="1">
        <f t="shared" si="4"/>
        <v>54</v>
      </c>
      <c r="B58" s="2">
        <f t="shared" si="5"/>
        <v>3.7881059257356194E-2</v>
      </c>
      <c r="C58" s="4">
        <f>EXP(-C$3*$O$4/($B58+$O$3))</f>
        <v>9.6589937215637856E-3</v>
      </c>
      <c r="D58" s="4">
        <f>EXP(-D$3*$O$4/($B58+$O$3))</f>
        <v>4.5354591098662078E-2</v>
      </c>
      <c r="E58" s="3">
        <f>EXP(-E$3*$O$4/($B58+$O$3))</f>
        <v>0.21296617360196449</v>
      </c>
      <c r="F58" s="4">
        <f>EXP(-F$3*$O$4/($B58+$O$3))</f>
        <v>0.53867181336216408</v>
      </c>
      <c r="G58" s="4">
        <f>EXP(-G$3*$O$4/($B58+$O$3))</f>
        <v>0.73394264991357749</v>
      </c>
      <c r="H58" s="12">
        <f t="shared" si="2"/>
        <v>3</v>
      </c>
      <c r="I58" s="2">
        <f t="shared" si="3"/>
        <v>8.7033826398035502E-2</v>
      </c>
    </row>
    <row r="59" spans="1:9" x14ac:dyDescent="0.25">
      <c r="A59" s="1">
        <f t="shared" si="4"/>
        <v>55</v>
      </c>
      <c r="B59" s="2">
        <f t="shared" si="5"/>
        <v>3.1957751953329602E-2</v>
      </c>
      <c r="C59" s="4">
        <f>EXP(-C$3*$O$4/($B59+$O$3))</f>
        <v>4.1502704386412181E-3</v>
      </c>
      <c r="D59" s="4">
        <f>EXP(-D$3*$O$4/($B59+$O$3))</f>
        <v>2.5825630396624992E-2</v>
      </c>
      <c r="E59" s="3">
        <f>EXP(-E$3*$O$4/($B59+$O$3))</f>
        <v>0.16070354817683707</v>
      </c>
      <c r="F59" s="4">
        <f>EXP(-F$3*$O$4/($B59+$O$3))</f>
        <v>0.48129371035641405</v>
      </c>
      <c r="G59" s="4">
        <f>EXP(-G$3*$O$4/($B59+$O$3))</f>
        <v>0.69375334979833725</v>
      </c>
      <c r="H59" s="12">
        <f t="shared" si="2"/>
        <v>3</v>
      </c>
      <c r="I59" s="2">
        <f t="shared" si="3"/>
        <v>0.13929645182316291</v>
      </c>
    </row>
    <row r="60" spans="1:9" x14ac:dyDescent="0.25">
      <c r="A60" s="1">
        <f t="shared" si="4"/>
        <v>56</v>
      </c>
      <c r="B60" s="2">
        <f t="shared" si="5"/>
        <v>3.1957751953329602E-2</v>
      </c>
      <c r="C60" s="4">
        <f>EXP(-C$3*$O$4/($B60+$O$3))</f>
        <v>4.1502704386412181E-3</v>
      </c>
      <c r="D60" s="4">
        <f>EXP(-D$3*$O$4/($B60+$O$3))</f>
        <v>2.5825630396624992E-2</v>
      </c>
      <c r="E60" s="3">
        <f>EXP(-E$3*$O$4/($B60+$O$3))</f>
        <v>0.16070354817683707</v>
      </c>
      <c r="F60" s="4">
        <f>EXP(-F$3*$O$4/($B60+$O$3))</f>
        <v>0.48129371035641405</v>
      </c>
      <c r="G60" s="4">
        <f>EXP(-G$3*$O$4/($B60+$O$3))</f>
        <v>0.69375334979833725</v>
      </c>
      <c r="H60" s="12">
        <f t="shared" si="2"/>
        <v>3</v>
      </c>
      <c r="I60" s="2">
        <f t="shared" si="3"/>
        <v>0.13929645182316291</v>
      </c>
    </row>
    <row r="61" spans="1:9" x14ac:dyDescent="0.25">
      <c r="A61" s="1">
        <f t="shared" si="4"/>
        <v>57</v>
      </c>
      <c r="B61" s="2">
        <f t="shared" si="5"/>
        <v>3.1957751953329602E-2</v>
      </c>
      <c r="C61" s="4">
        <f>EXP(-C$3*$O$4/($B61+$O$3))</f>
        <v>4.1502704386412181E-3</v>
      </c>
      <c r="D61" s="4">
        <f>EXP(-D$3*$O$4/($B61+$O$3))</f>
        <v>2.5825630396624992E-2</v>
      </c>
      <c r="E61" s="3">
        <f>EXP(-E$3*$O$4/($B61+$O$3))</f>
        <v>0.16070354817683707</v>
      </c>
      <c r="F61" s="4">
        <f>EXP(-F$3*$O$4/($B61+$O$3))</f>
        <v>0.48129371035641405</v>
      </c>
      <c r="G61" s="4">
        <f>EXP(-G$3*$O$4/($B61+$O$3))</f>
        <v>0.69375334979833725</v>
      </c>
      <c r="H61" s="12">
        <f t="shared" si="2"/>
        <v>3</v>
      </c>
      <c r="I61" s="2">
        <f t="shared" si="3"/>
        <v>0.13929645182316291</v>
      </c>
    </row>
    <row r="62" spans="1:9" x14ac:dyDescent="0.25">
      <c r="A62" s="1">
        <f t="shared" si="4"/>
        <v>58</v>
      </c>
      <c r="B62" s="2">
        <f t="shared" si="5"/>
        <v>3.1957751953329602E-2</v>
      </c>
      <c r="C62" s="4">
        <f>EXP(-C$3*$O$4/($B62+$O$3))</f>
        <v>4.1502704386412181E-3</v>
      </c>
      <c r="D62" s="4">
        <f>EXP(-D$3*$O$4/($B62+$O$3))</f>
        <v>2.5825630396624992E-2</v>
      </c>
      <c r="E62" s="3">
        <f>EXP(-E$3*$O$4/($B62+$O$3))</f>
        <v>0.16070354817683707</v>
      </c>
      <c r="F62" s="4">
        <f>EXP(-F$3*$O$4/($B62+$O$3))</f>
        <v>0.48129371035641405</v>
      </c>
      <c r="G62" s="4">
        <f>EXP(-G$3*$O$4/($B62+$O$3))</f>
        <v>0.69375334979833725</v>
      </c>
      <c r="H62" s="12">
        <f t="shared" si="2"/>
        <v>3</v>
      </c>
      <c r="I62" s="2">
        <f t="shared" si="3"/>
        <v>0.13929645182316291</v>
      </c>
    </row>
    <row r="63" spans="1:9" x14ac:dyDescent="0.25">
      <c r="A63" s="1">
        <f t="shared" si="4"/>
        <v>59</v>
      </c>
      <c r="B63" s="2">
        <f t="shared" si="5"/>
        <v>3.1957751953329602E-2</v>
      </c>
      <c r="C63" s="4">
        <f>EXP(-C$3*$O$4/($B63+$O$3))</f>
        <v>4.1502704386412181E-3</v>
      </c>
      <c r="D63" s="4">
        <f>EXP(-D$3*$O$4/($B63+$O$3))</f>
        <v>2.5825630396624992E-2</v>
      </c>
      <c r="E63" s="3">
        <f>EXP(-E$3*$O$4/($B63+$O$3))</f>
        <v>0.16070354817683707</v>
      </c>
      <c r="F63" s="4">
        <f>EXP(-F$3*$O$4/($B63+$O$3))</f>
        <v>0.48129371035641405</v>
      </c>
      <c r="G63" s="4">
        <f>EXP(-G$3*$O$4/($B63+$O$3))</f>
        <v>0.69375334979833725</v>
      </c>
      <c r="H63" s="12">
        <f t="shared" si="2"/>
        <v>3</v>
      </c>
      <c r="I63" s="2">
        <f t="shared" si="3"/>
        <v>0.13929645182316291</v>
      </c>
    </row>
    <row r="64" spans="1:9" x14ac:dyDescent="0.25">
      <c r="A64" s="1">
        <f t="shared" si="4"/>
        <v>60</v>
      </c>
      <c r="B64" s="2">
        <f t="shared" si="5"/>
        <v>2.6960648142705101E-2</v>
      </c>
      <c r="C64" s="4">
        <f>EXP(-C$3*$O$4/($B64+$O$3))</f>
        <v>1.5341063485868707E-3</v>
      </c>
      <c r="D64" s="4">
        <f>EXP(-D$3*$O$4/($B64+$O$3))</f>
        <v>1.3301592680119403E-2</v>
      </c>
      <c r="E64" s="3">
        <f>EXP(-E$3*$O$4/($B64+$O$3))</f>
        <v>0.11533253088404591</v>
      </c>
      <c r="F64" s="4">
        <f>EXP(-F$3*$O$4/($B64+$O$3))</f>
        <v>0.42148364672101052</v>
      </c>
      <c r="G64" s="4">
        <f>EXP(-G$3*$O$4/($B64+$O$3))</f>
        <v>0.64921771904424364</v>
      </c>
      <c r="H64" s="12">
        <f t="shared" si="2"/>
        <v>3</v>
      </c>
      <c r="I64" s="2">
        <f t="shared" si="3"/>
        <v>0.18466746911595408</v>
      </c>
    </row>
    <row r="65" spans="1:9" x14ac:dyDescent="0.25">
      <c r="A65" s="1">
        <f t="shared" si="4"/>
        <v>61</v>
      </c>
      <c r="B65" s="2">
        <f t="shared" si="5"/>
        <v>2.6960648142705101E-2</v>
      </c>
      <c r="C65" s="4">
        <f>EXP(-C$3*$O$4/($B65+$O$3))</f>
        <v>1.5341063485868707E-3</v>
      </c>
      <c r="D65" s="4">
        <f>EXP(-D$3*$O$4/($B65+$O$3))</f>
        <v>1.3301592680119403E-2</v>
      </c>
      <c r="E65" s="4">
        <f>EXP(-E$3*$O$4/($B65+$O$3))</f>
        <v>0.11533253088404591</v>
      </c>
      <c r="F65" s="3">
        <f>EXP(-F$3*$O$4/($B65+$O$3))</f>
        <v>0.42148364672101052</v>
      </c>
      <c r="G65" s="4">
        <f>EXP(-G$3*$O$4/($B65+$O$3))</f>
        <v>0.64921771904424364</v>
      </c>
      <c r="H65" s="12">
        <f t="shared" si="2"/>
        <v>4</v>
      </c>
      <c r="I65" s="2">
        <f t="shared" si="3"/>
        <v>0.12148364672101053</v>
      </c>
    </row>
    <row r="66" spans="1:9" x14ac:dyDescent="0.25">
      <c r="A66" s="1">
        <f t="shared" si="4"/>
        <v>62</v>
      </c>
      <c r="B66" s="2">
        <f t="shared" si="5"/>
        <v>2.6960648142705101E-2</v>
      </c>
      <c r="C66" s="4">
        <f>EXP(-C$3*$O$4/($B66+$O$3))</f>
        <v>1.5341063485868707E-3</v>
      </c>
      <c r="D66" s="4">
        <f>EXP(-D$3*$O$4/($B66+$O$3))</f>
        <v>1.3301592680119403E-2</v>
      </c>
      <c r="E66" s="4">
        <f>EXP(-E$3*$O$4/($B66+$O$3))</f>
        <v>0.11533253088404591</v>
      </c>
      <c r="F66" s="3">
        <f>EXP(-F$3*$O$4/($B66+$O$3))</f>
        <v>0.42148364672101052</v>
      </c>
      <c r="G66" s="4">
        <f>EXP(-G$3*$O$4/($B66+$O$3))</f>
        <v>0.64921771904424364</v>
      </c>
      <c r="H66" s="12">
        <f t="shared" si="2"/>
        <v>4</v>
      </c>
      <c r="I66" s="2">
        <f t="shared" si="3"/>
        <v>0.12148364672101053</v>
      </c>
    </row>
    <row r="67" spans="1:9" x14ac:dyDescent="0.25">
      <c r="A67" s="1">
        <f t="shared" si="4"/>
        <v>63</v>
      </c>
      <c r="B67" s="2">
        <f t="shared" si="5"/>
        <v>2.6960648142705101E-2</v>
      </c>
      <c r="C67" s="4">
        <f>EXP(-C$3*$O$4/($B67+$O$3))</f>
        <v>1.5341063485868707E-3</v>
      </c>
      <c r="D67" s="4">
        <f>EXP(-D$3*$O$4/($B67+$O$3))</f>
        <v>1.3301592680119403E-2</v>
      </c>
      <c r="E67" s="4">
        <f>EXP(-E$3*$O$4/($B67+$O$3))</f>
        <v>0.11533253088404591</v>
      </c>
      <c r="F67" s="3">
        <f>EXP(-F$3*$O$4/($B67+$O$3))</f>
        <v>0.42148364672101052</v>
      </c>
      <c r="G67" s="4">
        <f>EXP(-G$3*$O$4/($B67+$O$3))</f>
        <v>0.64921771904424364</v>
      </c>
      <c r="H67" s="12">
        <f t="shared" si="2"/>
        <v>4</v>
      </c>
      <c r="I67" s="2">
        <f t="shared" si="3"/>
        <v>0.12148364672101053</v>
      </c>
    </row>
    <row r="68" spans="1:9" x14ac:dyDescent="0.25">
      <c r="A68" s="1">
        <f t="shared" si="4"/>
        <v>64</v>
      </c>
      <c r="B68" s="2">
        <f t="shared" si="5"/>
        <v>2.6960648142705101E-2</v>
      </c>
      <c r="C68" s="4">
        <f>EXP(-C$3*$O$4/($B68+$O$3))</f>
        <v>1.5341063485868707E-3</v>
      </c>
      <c r="D68" s="4">
        <f>EXP(-D$3*$O$4/($B68+$O$3))</f>
        <v>1.3301592680119403E-2</v>
      </c>
      <c r="E68" s="4">
        <f>EXP(-E$3*$O$4/($B68+$O$3))</f>
        <v>0.11533253088404591</v>
      </c>
      <c r="F68" s="3">
        <f>EXP(-F$3*$O$4/($B68+$O$3))</f>
        <v>0.42148364672101052</v>
      </c>
      <c r="G68" s="4">
        <f>EXP(-G$3*$O$4/($B68+$O$3))</f>
        <v>0.64921771904424364</v>
      </c>
      <c r="H68" s="12">
        <f t="shared" si="2"/>
        <v>4</v>
      </c>
      <c r="I68" s="2">
        <f t="shared" si="3"/>
        <v>0.12148364672101053</v>
      </c>
    </row>
    <row r="69" spans="1:9" x14ac:dyDescent="0.25">
      <c r="A69" s="1">
        <f t="shared" si="4"/>
        <v>65</v>
      </c>
      <c r="B69" s="2">
        <f t="shared" si="5"/>
        <v>2.2744921148905046E-2</v>
      </c>
      <c r="C69" s="4">
        <f>EXP(-C$3*$O$4/($B69+$O$3))</f>
        <v>4.7553516069107153E-4</v>
      </c>
      <c r="D69" s="4">
        <f>EXP(-D$3*$O$4/($B69+$O$3))</f>
        <v>6.0924001839612737E-3</v>
      </c>
      <c r="E69" s="4">
        <f>EXP(-E$3*$O$4/($B69+$O$3))</f>
        <v>7.8053828759140784E-2</v>
      </c>
      <c r="F69" s="3">
        <f>EXP(-F$3*$O$4/($B69+$O$3))</f>
        <v>0.36054351174978466</v>
      </c>
      <c r="G69" s="4">
        <f>EXP(-G$3*$O$4/($B69+$O$3))</f>
        <v>0.60045275563509959</v>
      </c>
      <c r="H69" s="12">
        <f t="shared" si="2"/>
        <v>4</v>
      </c>
      <c r="I69" s="2">
        <f t="shared" si="3"/>
        <v>6.0543511749784673E-2</v>
      </c>
    </row>
    <row r="70" spans="1:9" x14ac:dyDescent="0.25">
      <c r="A70" s="1">
        <f t="shared" si="4"/>
        <v>66</v>
      </c>
      <c r="B70" s="2">
        <f t="shared" si="5"/>
        <v>2.2744921148905046E-2</v>
      </c>
      <c r="C70" s="4">
        <f>EXP(-C$3*$O$4/($B70+$O$3))</f>
        <v>4.7553516069107153E-4</v>
      </c>
      <c r="D70" s="4">
        <f>EXP(-D$3*$O$4/($B70+$O$3))</f>
        <v>6.0924001839612737E-3</v>
      </c>
      <c r="E70" s="4">
        <f>EXP(-E$3*$O$4/($B70+$O$3))</f>
        <v>7.8053828759140784E-2</v>
      </c>
      <c r="F70" s="3">
        <f>EXP(-F$3*$O$4/($B70+$O$3))</f>
        <v>0.36054351174978466</v>
      </c>
      <c r="G70" s="4">
        <f>EXP(-G$3*$O$4/($B70+$O$3))</f>
        <v>0.60045275563509959</v>
      </c>
      <c r="H70" s="12">
        <f t="shared" ref="H70:H104" si="6">IF(MOD(A69,20)=0,H69+1,H69)</f>
        <v>4</v>
      </c>
      <c r="I70" s="2">
        <f t="shared" ref="I70:I104" si="7">ABS(INDEX(C70:G70,H70)-I$3)</f>
        <v>6.0543511749784673E-2</v>
      </c>
    </row>
    <row r="71" spans="1:9" x14ac:dyDescent="0.25">
      <c r="A71" s="1">
        <f t="shared" ref="A71:A104" si="8">A70+1</f>
        <v>67</v>
      </c>
      <c r="B71" s="2">
        <f t="shared" si="5"/>
        <v>2.2744921148905046E-2</v>
      </c>
      <c r="C71" s="4">
        <f>EXP(-C$3*$O$4/($B71+$O$3))</f>
        <v>4.7553516069107153E-4</v>
      </c>
      <c r="D71" s="4">
        <f>EXP(-D$3*$O$4/($B71+$O$3))</f>
        <v>6.0924001839612737E-3</v>
      </c>
      <c r="E71" s="4">
        <f>EXP(-E$3*$O$4/($B71+$O$3))</f>
        <v>7.8053828759140784E-2</v>
      </c>
      <c r="F71" s="3">
        <f>EXP(-F$3*$O$4/($B71+$O$3))</f>
        <v>0.36054351174978466</v>
      </c>
      <c r="G71" s="4">
        <f>EXP(-G$3*$O$4/($B71+$O$3))</f>
        <v>0.60045275563509959</v>
      </c>
      <c r="H71" s="12">
        <f t="shared" si="6"/>
        <v>4</v>
      </c>
      <c r="I71" s="2">
        <f t="shared" si="7"/>
        <v>6.0543511749784673E-2</v>
      </c>
    </row>
    <row r="72" spans="1:9" x14ac:dyDescent="0.25">
      <c r="A72" s="1">
        <f t="shared" si="8"/>
        <v>68</v>
      </c>
      <c r="B72" s="2">
        <f t="shared" si="5"/>
        <v>2.2744921148905046E-2</v>
      </c>
      <c r="C72" s="4">
        <f>EXP(-C$3*$O$4/($B72+$O$3))</f>
        <v>4.7553516069107153E-4</v>
      </c>
      <c r="D72" s="4">
        <f>EXP(-D$3*$O$4/($B72+$O$3))</f>
        <v>6.0924001839612737E-3</v>
      </c>
      <c r="E72" s="4">
        <f>EXP(-E$3*$O$4/($B72+$O$3))</f>
        <v>7.8053828759140784E-2</v>
      </c>
      <c r="F72" s="3">
        <f>EXP(-F$3*$O$4/($B72+$O$3))</f>
        <v>0.36054351174978466</v>
      </c>
      <c r="G72" s="4">
        <f>EXP(-G$3*$O$4/($B72+$O$3))</f>
        <v>0.60045275563509959</v>
      </c>
      <c r="H72" s="12">
        <f t="shared" si="6"/>
        <v>4</v>
      </c>
      <c r="I72" s="2">
        <f t="shared" si="7"/>
        <v>6.0543511749784673E-2</v>
      </c>
    </row>
    <row r="73" spans="1:9" x14ac:dyDescent="0.25">
      <c r="A73" s="1">
        <f t="shared" si="8"/>
        <v>69</v>
      </c>
      <c r="B73" s="2">
        <f t="shared" si="5"/>
        <v>2.2744921148905046E-2</v>
      </c>
      <c r="C73" s="4">
        <f>EXP(-C$3*$O$4/($B73+$O$3))</f>
        <v>4.7553516069107153E-4</v>
      </c>
      <c r="D73" s="4">
        <f>EXP(-D$3*$O$4/($B73+$O$3))</f>
        <v>6.0924001839612737E-3</v>
      </c>
      <c r="E73" s="4">
        <f>EXP(-E$3*$O$4/($B73+$O$3))</f>
        <v>7.8053828759140784E-2</v>
      </c>
      <c r="F73" s="3">
        <f>EXP(-F$3*$O$4/($B73+$O$3))</f>
        <v>0.36054351174978466</v>
      </c>
      <c r="G73" s="4">
        <f>EXP(-G$3*$O$4/($B73+$O$3))</f>
        <v>0.60045275563509959</v>
      </c>
      <c r="H73" s="12">
        <f t="shared" si="6"/>
        <v>4</v>
      </c>
      <c r="I73" s="2">
        <f t="shared" si="7"/>
        <v>6.0543511749784673E-2</v>
      </c>
    </row>
    <row r="74" spans="1:9" x14ac:dyDescent="0.25">
      <c r="A74" s="1">
        <f t="shared" si="8"/>
        <v>70</v>
      </c>
      <c r="B74" s="2">
        <f t="shared" si="5"/>
        <v>1.9188390254256012E-2</v>
      </c>
      <c r="C74" s="4">
        <f>EXP(-C$3*$O$4/($B74+$O$3))</f>
        <v>1.2003554449203071E-4</v>
      </c>
      <c r="D74" s="4">
        <f>EXP(-D$3*$O$4/($B74+$O$3))</f>
        <v>2.4333611940273552E-3</v>
      </c>
      <c r="E74" s="4">
        <f>EXP(-E$3*$O$4/($B74+$O$3))</f>
        <v>4.9329111020039222E-2</v>
      </c>
      <c r="F74" s="3">
        <f>EXP(-F$3*$O$4/($B74+$O$3))</f>
        <v>0.30008294656488543</v>
      </c>
      <c r="G74" s="4">
        <f>EXP(-G$3*$O$4/($B74+$O$3))</f>
        <v>0.54779827177975415</v>
      </c>
      <c r="H74" s="12">
        <f t="shared" si="6"/>
        <v>4</v>
      </c>
      <c r="I74" s="2">
        <f t="shared" si="7"/>
        <v>8.2946564885444385E-5</v>
      </c>
    </row>
    <row r="75" spans="1:9" x14ac:dyDescent="0.25">
      <c r="A75" s="1">
        <f t="shared" si="8"/>
        <v>71</v>
      </c>
      <c r="B75" s="2">
        <f t="shared" si="5"/>
        <v>1.9188390254256012E-2</v>
      </c>
      <c r="C75" s="4">
        <f>EXP(-C$3*$O$4/($B75+$O$3))</f>
        <v>1.2003554449203071E-4</v>
      </c>
      <c r="D75" s="4">
        <f>EXP(-D$3*$O$4/($B75+$O$3))</f>
        <v>2.4333611940273552E-3</v>
      </c>
      <c r="E75" s="4">
        <f>EXP(-E$3*$O$4/($B75+$O$3))</f>
        <v>4.9329111020039222E-2</v>
      </c>
      <c r="F75" s="3">
        <f>EXP(-F$3*$O$4/($B75+$O$3))</f>
        <v>0.30008294656488543</v>
      </c>
      <c r="G75" s="4">
        <f>EXP(-G$3*$O$4/($B75+$O$3))</f>
        <v>0.54779827177975415</v>
      </c>
      <c r="H75" s="12">
        <f t="shared" si="6"/>
        <v>4</v>
      </c>
      <c r="I75" s="2">
        <f t="shared" si="7"/>
        <v>8.2946564885444385E-5</v>
      </c>
    </row>
    <row r="76" spans="1:9" x14ac:dyDescent="0.25">
      <c r="A76" s="1">
        <f t="shared" si="8"/>
        <v>72</v>
      </c>
      <c r="B76" s="2">
        <f t="shared" si="5"/>
        <v>1.9188390254256012E-2</v>
      </c>
      <c r="C76" s="4">
        <f>EXP(-C$3*$O$4/($B76+$O$3))</f>
        <v>1.2003554449203071E-4</v>
      </c>
      <c r="D76" s="4">
        <f>EXP(-D$3*$O$4/($B76+$O$3))</f>
        <v>2.4333611940273552E-3</v>
      </c>
      <c r="E76" s="4">
        <f>EXP(-E$3*$O$4/($B76+$O$3))</f>
        <v>4.9329111020039222E-2</v>
      </c>
      <c r="F76" s="3">
        <f>EXP(-F$3*$O$4/($B76+$O$3))</f>
        <v>0.30008294656488543</v>
      </c>
      <c r="G76" s="4">
        <f>EXP(-G$3*$O$4/($B76+$O$3))</f>
        <v>0.54779827177975415</v>
      </c>
      <c r="H76" s="12">
        <f t="shared" si="6"/>
        <v>4</v>
      </c>
      <c r="I76" s="2">
        <f t="shared" si="7"/>
        <v>8.2946564885444385E-5</v>
      </c>
    </row>
    <row r="77" spans="1:9" x14ac:dyDescent="0.25">
      <c r="A77" s="1">
        <f t="shared" si="8"/>
        <v>73</v>
      </c>
      <c r="B77" s="2">
        <f t="shared" si="5"/>
        <v>1.9188390254256012E-2</v>
      </c>
      <c r="C77" s="4">
        <f>EXP(-C$3*$O$4/($B77+$O$3))</f>
        <v>1.2003554449203071E-4</v>
      </c>
      <c r="D77" s="4">
        <f>EXP(-D$3*$O$4/($B77+$O$3))</f>
        <v>2.4333611940273552E-3</v>
      </c>
      <c r="E77" s="4">
        <f>EXP(-E$3*$O$4/($B77+$O$3))</f>
        <v>4.9329111020039222E-2</v>
      </c>
      <c r="F77" s="3">
        <f>EXP(-F$3*$O$4/($B77+$O$3))</f>
        <v>0.30008294656488543</v>
      </c>
      <c r="G77" s="4">
        <f>EXP(-G$3*$O$4/($B77+$O$3))</f>
        <v>0.54779827177975415</v>
      </c>
      <c r="H77" s="12">
        <f t="shared" si="6"/>
        <v>4</v>
      </c>
      <c r="I77" s="2">
        <f t="shared" si="7"/>
        <v>8.2946564885444385E-5</v>
      </c>
    </row>
    <row r="78" spans="1:9" x14ac:dyDescent="0.25">
      <c r="A78" s="1">
        <f t="shared" si="8"/>
        <v>74</v>
      </c>
      <c r="B78" s="2">
        <f t="shared" si="5"/>
        <v>1.9188390254256012E-2</v>
      </c>
      <c r="C78" s="4">
        <f>EXP(-C$3*$O$4/($B78+$O$3))</f>
        <v>1.2003554449203071E-4</v>
      </c>
      <c r="D78" s="4">
        <f>EXP(-D$3*$O$4/($B78+$O$3))</f>
        <v>2.4333611940273552E-3</v>
      </c>
      <c r="E78" s="4">
        <f>EXP(-E$3*$O$4/($B78+$O$3))</f>
        <v>4.9329111020039222E-2</v>
      </c>
      <c r="F78" s="3">
        <f>EXP(-F$3*$O$4/($B78+$O$3))</f>
        <v>0.30008294656488543</v>
      </c>
      <c r="G78" s="4">
        <f>EXP(-G$3*$O$4/($B78+$O$3))</f>
        <v>0.54779827177975415</v>
      </c>
      <c r="H78" s="12">
        <f t="shared" si="6"/>
        <v>4</v>
      </c>
      <c r="I78" s="2">
        <f t="shared" si="7"/>
        <v>8.2946564885444385E-5</v>
      </c>
    </row>
    <row r="79" spans="1:9" x14ac:dyDescent="0.25">
      <c r="A79" s="1">
        <f t="shared" si="8"/>
        <v>75</v>
      </c>
      <c r="B79" s="2">
        <f t="shared" si="5"/>
        <v>1.6187979643418206E-2</v>
      </c>
      <c r="C79" s="4">
        <f>EXP(-C$3*$O$4/($B79+$O$3))</f>
        <v>2.3859651728128269E-5</v>
      </c>
      <c r="D79" s="4">
        <f>EXP(-D$3*$O$4/($B79+$O$3))</f>
        <v>8.287866242779313E-4</v>
      </c>
      <c r="E79" s="4">
        <f>EXP(-E$3*$O$4/($B79+$O$3))</f>
        <v>2.8788654436738292E-2</v>
      </c>
      <c r="F79" s="3">
        <f>EXP(-F$3*$O$4/($B79+$O$3))</f>
        <v>0.24192934335845873</v>
      </c>
      <c r="G79" s="4">
        <f>EXP(-G$3*$O$4/($B79+$O$3))</f>
        <v>0.49186313478289745</v>
      </c>
      <c r="H79" s="12">
        <f t="shared" si="6"/>
        <v>4</v>
      </c>
      <c r="I79" s="2">
        <f t="shared" si="7"/>
        <v>5.8070656641541263E-2</v>
      </c>
    </row>
    <row r="80" spans="1:9" x14ac:dyDescent="0.25">
      <c r="A80" s="1">
        <f t="shared" si="8"/>
        <v>76</v>
      </c>
      <c r="B80" s="2">
        <f t="shared" si="5"/>
        <v>1.6187979643418206E-2</v>
      </c>
      <c r="C80" s="4">
        <f>EXP(-C$3*$O$4/($B80+$O$3))</f>
        <v>2.3859651728128269E-5</v>
      </c>
      <c r="D80" s="4">
        <f>EXP(-D$3*$O$4/($B80+$O$3))</f>
        <v>8.287866242779313E-4</v>
      </c>
      <c r="E80" s="4">
        <f>EXP(-E$3*$O$4/($B80+$O$3))</f>
        <v>2.8788654436738292E-2</v>
      </c>
      <c r="F80" s="3">
        <f>EXP(-F$3*$O$4/($B80+$O$3))</f>
        <v>0.24192934335845873</v>
      </c>
      <c r="G80" s="4">
        <f>EXP(-G$3*$O$4/($B80+$O$3))</f>
        <v>0.49186313478289745</v>
      </c>
      <c r="H80" s="12">
        <f t="shared" si="6"/>
        <v>4</v>
      </c>
      <c r="I80" s="2">
        <f t="shared" si="7"/>
        <v>5.8070656641541263E-2</v>
      </c>
    </row>
    <row r="81" spans="1:9" x14ac:dyDescent="0.25">
      <c r="A81" s="1">
        <f t="shared" si="8"/>
        <v>77</v>
      </c>
      <c r="B81" s="2">
        <f t="shared" si="5"/>
        <v>1.6187979643418206E-2</v>
      </c>
      <c r="C81" s="4">
        <f>EXP(-C$3*$O$4/($B81+$O$3))</f>
        <v>2.3859651728128269E-5</v>
      </c>
      <c r="D81" s="4">
        <f>EXP(-D$3*$O$4/($B81+$O$3))</f>
        <v>8.287866242779313E-4</v>
      </c>
      <c r="E81" s="4">
        <f>EXP(-E$3*$O$4/($B81+$O$3))</f>
        <v>2.8788654436738292E-2</v>
      </c>
      <c r="F81" s="3">
        <f>EXP(-F$3*$O$4/($B81+$O$3))</f>
        <v>0.24192934335845873</v>
      </c>
      <c r="G81" s="4">
        <f>EXP(-G$3*$O$4/($B81+$O$3))</f>
        <v>0.49186313478289745</v>
      </c>
      <c r="H81" s="12">
        <f t="shared" si="6"/>
        <v>4</v>
      </c>
      <c r="I81" s="2">
        <f t="shared" si="7"/>
        <v>5.8070656641541263E-2</v>
      </c>
    </row>
    <row r="82" spans="1:9" x14ac:dyDescent="0.25">
      <c r="A82" s="1">
        <f t="shared" si="8"/>
        <v>78</v>
      </c>
      <c r="B82" s="2">
        <f t="shared" si="5"/>
        <v>1.6187979643418206E-2</v>
      </c>
      <c r="C82" s="4">
        <f>EXP(-C$3*$O$4/($B82+$O$3))</f>
        <v>2.3859651728128269E-5</v>
      </c>
      <c r="D82" s="4">
        <f>EXP(-D$3*$O$4/($B82+$O$3))</f>
        <v>8.287866242779313E-4</v>
      </c>
      <c r="E82" s="4">
        <f>EXP(-E$3*$O$4/($B82+$O$3))</f>
        <v>2.8788654436738292E-2</v>
      </c>
      <c r="F82" s="3">
        <f>EXP(-F$3*$O$4/($B82+$O$3))</f>
        <v>0.24192934335845873</v>
      </c>
      <c r="G82" s="4">
        <f>EXP(-G$3*$O$4/($B82+$O$3))</f>
        <v>0.49186313478289745</v>
      </c>
      <c r="H82" s="12">
        <f t="shared" si="6"/>
        <v>4</v>
      </c>
      <c r="I82" s="2">
        <f t="shared" si="7"/>
        <v>5.8070656641541263E-2</v>
      </c>
    </row>
    <row r="83" spans="1:9" x14ac:dyDescent="0.25">
      <c r="A83" s="1">
        <f t="shared" si="8"/>
        <v>79</v>
      </c>
      <c r="B83" s="2">
        <f t="shared" si="5"/>
        <v>1.6187979643418206E-2</v>
      </c>
      <c r="C83" s="4">
        <f>EXP(-C$3*$O$4/($B83+$O$3))</f>
        <v>2.3859651728128269E-5</v>
      </c>
      <c r="D83" s="4">
        <f>EXP(-D$3*$O$4/($B83+$O$3))</f>
        <v>8.287866242779313E-4</v>
      </c>
      <c r="E83" s="4">
        <f>EXP(-E$3*$O$4/($B83+$O$3))</f>
        <v>2.8788654436738292E-2</v>
      </c>
      <c r="F83" s="3">
        <f>EXP(-F$3*$O$4/($B83+$O$3))</f>
        <v>0.24192934335845873</v>
      </c>
      <c r="G83" s="4">
        <f>EXP(-G$3*$O$4/($B83+$O$3))</f>
        <v>0.49186313478289745</v>
      </c>
      <c r="H83" s="12">
        <f t="shared" si="6"/>
        <v>4</v>
      </c>
      <c r="I83" s="2">
        <f t="shared" si="7"/>
        <v>5.8070656641541263E-2</v>
      </c>
    </row>
    <row r="84" spans="1:9" x14ac:dyDescent="0.25">
      <c r="A84" s="1">
        <f t="shared" si="8"/>
        <v>80</v>
      </c>
      <c r="B84" s="2">
        <f t="shared" si="5"/>
        <v>1.3656731047441513E-2</v>
      </c>
      <c r="C84" s="4">
        <f>EXP(-C$3*$O$4/($B84+$O$3))</f>
        <v>3.5950332293117611E-6</v>
      </c>
      <c r="D84" s="4">
        <f>EXP(-D$3*$O$4/($B84+$O$3))</f>
        <v>2.3467596154054144E-4</v>
      </c>
      <c r="E84" s="4">
        <f>EXP(-E$3*$O$4/($B84+$O$3))</f>
        <v>1.531913710169543E-2</v>
      </c>
      <c r="F84" s="3">
        <f>EXP(-F$3*$O$4/($B84+$O$3))</f>
        <v>0.18797224190700865</v>
      </c>
      <c r="G84" s="4">
        <f>EXP(-G$3*$O$4/($B84+$O$3))</f>
        <v>0.43355765695811282</v>
      </c>
      <c r="H84" s="12">
        <f t="shared" si="6"/>
        <v>4</v>
      </c>
      <c r="I84" s="2">
        <f t="shared" si="7"/>
        <v>0.11202775809299134</v>
      </c>
    </row>
    <row r="85" spans="1:9" x14ac:dyDescent="0.25">
      <c r="A85" s="1">
        <f t="shared" si="8"/>
        <v>81</v>
      </c>
      <c r="B85" s="2">
        <f t="shared" si="5"/>
        <v>1.3656731047441513E-2</v>
      </c>
      <c r="C85" s="4">
        <f>EXP(-C$3*$O$4/($B85+$O$3))</f>
        <v>3.5950332293117611E-6</v>
      </c>
      <c r="D85" s="4">
        <f>EXP(-D$3*$O$4/($B85+$O$3))</f>
        <v>2.3467596154054144E-4</v>
      </c>
      <c r="E85" s="4">
        <f>EXP(-E$3*$O$4/($B85+$O$3))</f>
        <v>1.531913710169543E-2</v>
      </c>
      <c r="F85" s="4">
        <f>EXP(-F$3*$O$4/($B85+$O$3))</f>
        <v>0.18797224190700865</v>
      </c>
      <c r="G85" s="3">
        <f>EXP(-G$3*$O$4/($B85+$O$3))</f>
        <v>0.43355765695811282</v>
      </c>
      <c r="H85" s="12">
        <f t="shared" si="6"/>
        <v>5</v>
      </c>
      <c r="I85" s="2">
        <f t="shared" si="7"/>
        <v>0.13355765695811284</v>
      </c>
    </row>
    <row r="86" spans="1:9" x14ac:dyDescent="0.25">
      <c r="A86" s="1">
        <f t="shared" si="8"/>
        <v>82</v>
      </c>
      <c r="B86" s="2">
        <f t="shared" si="5"/>
        <v>1.3656731047441513E-2</v>
      </c>
      <c r="C86" s="4">
        <f>EXP(-C$3*$O$4/($B86+$O$3))</f>
        <v>3.5950332293117611E-6</v>
      </c>
      <c r="D86" s="4">
        <f>EXP(-D$3*$O$4/($B86+$O$3))</f>
        <v>2.3467596154054144E-4</v>
      </c>
      <c r="E86" s="4">
        <f>EXP(-E$3*$O$4/($B86+$O$3))</f>
        <v>1.531913710169543E-2</v>
      </c>
      <c r="F86" s="4">
        <f>EXP(-F$3*$O$4/($B86+$O$3))</f>
        <v>0.18797224190700865</v>
      </c>
      <c r="G86" s="3">
        <f>EXP(-G$3*$O$4/($B86+$O$3))</f>
        <v>0.43355765695811282</v>
      </c>
      <c r="H86" s="12">
        <f t="shared" si="6"/>
        <v>5</v>
      </c>
      <c r="I86" s="2">
        <f t="shared" si="7"/>
        <v>0.13355765695811284</v>
      </c>
    </row>
    <row r="87" spans="1:9" x14ac:dyDescent="0.25">
      <c r="A87" s="1">
        <f t="shared" si="8"/>
        <v>83</v>
      </c>
      <c r="B87" s="2">
        <f t="shared" si="5"/>
        <v>1.3656731047441513E-2</v>
      </c>
      <c r="C87" s="4">
        <f>EXP(-C$3*$O$4/($B87+$O$3))</f>
        <v>3.5950332293117611E-6</v>
      </c>
      <c r="D87" s="4">
        <f>EXP(-D$3*$O$4/($B87+$O$3))</f>
        <v>2.3467596154054144E-4</v>
      </c>
      <c r="E87" s="4">
        <f>EXP(-E$3*$O$4/($B87+$O$3))</f>
        <v>1.531913710169543E-2</v>
      </c>
      <c r="F87" s="4">
        <f>EXP(-F$3*$O$4/($B87+$O$3))</f>
        <v>0.18797224190700865</v>
      </c>
      <c r="G87" s="3">
        <f>EXP(-G$3*$O$4/($B87+$O$3))</f>
        <v>0.43355765695811282</v>
      </c>
      <c r="H87" s="12">
        <f t="shared" si="6"/>
        <v>5</v>
      </c>
      <c r="I87" s="2">
        <f t="shared" si="7"/>
        <v>0.13355765695811284</v>
      </c>
    </row>
    <row r="88" spans="1:9" x14ac:dyDescent="0.25">
      <c r="A88" s="1">
        <f t="shared" si="8"/>
        <v>84</v>
      </c>
      <c r="B88" s="2">
        <f t="shared" si="5"/>
        <v>1.3656731047441513E-2</v>
      </c>
      <c r="C88" s="4">
        <f>EXP(-C$3*$O$4/($B88+$O$3))</f>
        <v>3.5950332293117611E-6</v>
      </c>
      <c r="D88" s="4">
        <f>EXP(-D$3*$O$4/($B88+$O$3))</f>
        <v>2.3467596154054144E-4</v>
      </c>
      <c r="E88" s="4">
        <f>EXP(-E$3*$O$4/($B88+$O$3))</f>
        <v>1.531913710169543E-2</v>
      </c>
      <c r="F88" s="4">
        <f>EXP(-F$3*$O$4/($B88+$O$3))</f>
        <v>0.18797224190700865</v>
      </c>
      <c r="G88" s="3">
        <f>EXP(-G$3*$O$4/($B88+$O$3))</f>
        <v>0.43355765695811282</v>
      </c>
      <c r="H88" s="12">
        <f t="shared" si="6"/>
        <v>5</v>
      </c>
      <c r="I88" s="2">
        <f t="shared" si="7"/>
        <v>0.13355765695811284</v>
      </c>
    </row>
    <row r="89" spans="1:9" x14ac:dyDescent="0.25">
      <c r="A89" s="1">
        <f t="shared" si="8"/>
        <v>85</v>
      </c>
      <c r="B89" s="2">
        <f t="shared" si="5"/>
        <v>1.15212835085312E-2</v>
      </c>
      <c r="C89" s="4">
        <f>EXP(-C$3*$O$4/($B89+$O$3))</f>
        <v>3.9337570714826087E-7</v>
      </c>
      <c r="D89" s="4">
        <f>EXP(-D$3*$O$4/($B89+$O$3))</f>
        <v>5.3687315795295658E-5</v>
      </c>
      <c r="E89" s="4">
        <f>EXP(-E$3*$O$4/($B89+$O$3))</f>
        <v>7.3271628748988278E-3</v>
      </c>
      <c r="F89" s="4">
        <f>EXP(-F$3*$O$4/($B89+$O$3))</f>
        <v>0.13995046255857324</v>
      </c>
      <c r="G89" s="3">
        <f>EXP(-G$3*$O$4/($B89+$O$3))</f>
        <v>0.37409953562998877</v>
      </c>
      <c r="H89" s="12">
        <f t="shared" si="6"/>
        <v>5</v>
      </c>
      <c r="I89" s="2">
        <f t="shared" si="7"/>
        <v>7.4099535629988778E-2</v>
      </c>
    </row>
    <row r="90" spans="1:9" x14ac:dyDescent="0.25">
      <c r="A90" s="1">
        <f t="shared" si="8"/>
        <v>86</v>
      </c>
      <c r="B90" s="2">
        <f t="shared" si="5"/>
        <v>1.15212835085312E-2</v>
      </c>
      <c r="C90" s="4">
        <f>EXP(-C$3*$O$4/($B90+$O$3))</f>
        <v>3.9337570714826087E-7</v>
      </c>
      <c r="D90" s="4">
        <f>EXP(-D$3*$O$4/($B90+$O$3))</f>
        <v>5.3687315795295658E-5</v>
      </c>
      <c r="E90" s="4">
        <f>EXP(-E$3*$O$4/($B90+$O$3))</f>
        <v>7.3271628748988278E-3</v>
      </c>
      <c r="F90" s="4">
        <f>EXP(-F$3*$O$4/($B90+$O$3))</f>
        <v>0.13995046255857324</v>
      </c>
      <c r="G90" s="3">
        <f>EXP(-G$3*$O$4/($B90+$O$3))</f>
        <v>0.37409953562998877</v>
      </c>
      <c r="H90" s="12">
        <f t="shared" si="6"/>
        <v>5</v>
      </c>
      <c r="I90" s="2">
        <f t="shared" si="7"/>
        <v>7.4099535629988778E-2</v>
      </c>
    </row>
    <row r="91" spans="1:9" x14ac:dyDescent="0.25">
      <c r="A91" s="1">
        <f t="shared" si="8"/>
        <v>87</v>
      </c>
      <c r="B91" s="2">
        <f t="shared" si="5"/>
        <v>1.15212835085312E-2</v>
      </c>
      <c r="C91" s="4">
        <f>EXP(-C$3*$O$4/($B91+$O$3))</f>
        <v>3.9337570714826087E-7</v>
      </c>
      <c r="D91" s="4">
        <f>EXP(-D$3*$O$4/($B91+$O$3))</f>
        <v>5.3687315795295658E-5</v>
      </c>
      <c r="E91" s="4">
        <f>EXP(-E$3*$O$4/($B91+$O$3))</f>
        <v>7.3271628748988278E-3</v>
      </c>
      <c r="F91" s="4">
        <f>EXP(-F$3*$O$4/($B91+$O$3))</f>
        <v>0.13995046255857324</v>
      </c>
      <c r="G91" s="3">
        <f>EXP(-G$3*$O$4/($B91+$O$3))</f>
        <v>0.37409953562998877</v>
      </c>
      <c r="H91" s="12">
        <f t="shared" si="6"/>
        <v>5</v>
      </c>
      <c r="I91" s="2">
        <f t="shared" si="7"/>
        <v>7.4099535629988778E-2</v>
      </c>
    </row>
    <row r="92" spans="1:9" x14ac:dyDescent="0.25">
      <c r="A92" s="1">
        <f t="shared" si="8"/>
        <v>88</v>
      </c>
      <c r="B92" s="2">
        <f t="shared" si="5"/>
        <v>1.15212835085312E-2</v>
      </c>
      <c r="C92" s="4">
        <f>EXP(-C$3*$O$4/($B92+$O$3))</f>
        <v>3.9337570714826087E-7</v>
      </c>
      <c r="D92" s="4">
        <f>EXP(-D$3*$O$4/($B92+$O$3))</f>
        <v>5.3687315795295658E-5</v>
      </c>
      <c r="E92" s="4">
        <f>EXP(-E$3*$O$4/($B92+$O$3))</f>
        <v>7.3271628748988278E-3</v>
      </c>
      <c r="F92" s="4">
        <f>EXP(-F$3*$O$4/($B92+$O$3))</f>
        <v>0.13995046255857324</v>
      </c>
      <c r="G92" s="3">
        <f>EXP(-G$3*$O$4/($B92+$O$3))</f>
        <v>0.37409953562998877</v>
      </c>
      <c r="H92" s="12">
        <f t="shared" si="6"/>
        <v>5</v>
      </c>
      <c r="I92" s="2">
        <f t="shared" si="7"/>
        <v>7.4099535629988778E-2</v>
      </c>
    </row>
    <row r="93" spans="1:9" x14ac:dyDescent="0.25">
      <c r="A93" s="1">
        <f t="shared" si="8"/>
        <v>89</v>
      </c>
      <c r="B93" s="2">
        <f t="shared" si="5"/>
        <v>1.15212835085312E-2</v>
      </c>
      <c r="C93" s="4">
        <f>EXP(-C$3*$O$4/($B93+$O$3))</f>
        <v>3.9337570714826087E-7</v>
      </c>
      <c r="D93" s="4">
        <f>EXP(-D$3*$O$4/($B93+$O$3))</f>
        <v>5.3687315795295658E-5</v>
      </c>
      <c r="E93" s="4">
        <f>EXP(-E$3*$O$4/($B93+$O$3))</f>
        <v>7.3271628748988278E-3</v>
      </c>
      <c r="F93" s="4">
        <f>EXP(-F$3*$O$4/($B93+$O$3))</f>
        <v>0.13995046255857324</v>
      </c>
      <c r="G93" s="3">
        <f>EXP(-G$3*$O$4/($B93+$O$3))</f>
        <v>0.37409953562998877</v>
      </c>
      <c r="H93" s="12">
        <f t="shared" si="6"/>
        <v>5</v>
      </c>
      <c r="I93" s="2">
        <f t="shared" si="7"/>
        <v>7.4099535629988778E-2</v>
      </c>
    </row>
    <row r="94" spans="1:9" x14ac:dyDescent="0.25">
      <c r="A94" s="1">
        <f t="shared" si="8"/>
        <v>90</v>
      </c>
      <c r="B94" s="2">
        <f t="shared" si="5"/>
        <v>9.7197472237560718E-3</v>
      </c>
      <c r="C94" s="4">
        <f>EXP(-C$3*$O$4/($B94+$O$3))</f>
        <v>2.9801478887407441E-8</v>
      </c>
      <c r="D94" s="4">
        <f>EXP(-D$3*$O$4/($B94+$O$3))</f>
        <v>9.6122533920826465E-6</v>
      </c>
      <c r="E94" s="4">
        <f>EXP(-E$3*$O$4/($B94+$O$3))</f>
        <v>3.1003634290325782E-3</v>
      </c>
      <c r="F94" s="4">
        <f>EXP(-F$3*$O$4/($B94+$O$3))</f>
        <v>9.9212191339364778E-2</v>
      </c>
      <c r="G94" s="3">
        <f>EXP(-G$3*$O$4/($B94+$O$3))</f>
        <v>0.31497966813647638</v>
      </c>
      <c r="H94" s="12">
        <f t="shared" si="6"/>
        <v>5</v>
      </c>
      <c r="I94" s="2">
        <f t="shared" si="7"/>
        <v>1.4979668136476387E-2</v>
      </c>
    </row>
    <row r="95" spans="1:9" x14ac:dyDescent="0.25">
      <c r="A95" s="1">
        <f t="shared" si="8"/>
        <v>91</v>
      </c>
      <c r="B95" s="2">
        <f t="shared" si="5"/>
        <v>9.7197472237560718E-3</v>
      </c>
      <c r="C95" s="4">
        <f>EXP(-C$3*$O$4/($B95+$O$3))</f>
        <v>2.9801478887407441E-8</v>
      </c>
      <c r="D95" s="4">
        <f>EXP(-D$3*$O$4/($B95+$O$3))</f>
        <v>9.6122533920826465E-6</v>
      </c>
      <c r="E95" s="4">
        <f>EXP(-E$3*$O$4/($B95+$O$3))</f>
        <v>3.1003634290325782E-3</v>
      </c>
      <c r="F95" s="4">
        <f>EXP(-F$3*$O$4/($B95+$O$3))</f>
        <v>9.9212191339364778E-2</v>
      </c>
      <c r="G95" s="3">
        <f>EXP(-G$3*$O$4/($B95+$O$3))</f>
        <v>0.31497966813647638</v>
      </c>
      <c r="H95" s="12">
        <f t="shared" si="6"/>
        <v>5</v>
      </c>
      <c r="I95" s="2">
        <f t="shared" si="7"/>
        <v>1.4979668136476387E-2</v>
      </c>
    </row>
    <row r="96" spans="1:9" x14ac:dyDescent="0.25">
      <c r="A96" s="1">
        <f t="shared" si="8"/>
        <v>92</v>
      </c>
      <c r="B96" s="2">
        <f t="shared" si="5"/>
        <v>9.7197472237560718E-3</v>
      </c>
      <c r="C96" s="4">
        <f>EXP(-C$3*$O$4/($B96+$O$3))</f>
        <v>2.9801478887407441E-8</v>
      </c>
      <c r="D96" s="4">
        <f>EXP(-D$3*$O$4/($B96+$O$3))</f>
        <v>9.6122533920826465E-6</v>
      </c>
      <c r="E96" s="4">
        <f>EXP(-E$3*$O$4/($B96+$O$3))</f>
        <v>3.1003634290325782E-3</v>
      </c>
      <c r="F96" s="4">
        <f>EXP(-F$3*$O$4/($B96+$O$3))</f>
        <v>9.9212191339364778E-2</v>
      </c>
      <c r="G96" s="3">
        <f>EXP(-G$3*$O$4/($B96+$O$3))</f>
        <v>0.31497966813647638</v>
      </c>
      <c r="H96" s="12">
        <f t="shared" si="6"/>
        <v>5</v>
      </c>
      <c r="I96" s="2">
        <f t="shared" si="7"/>
        <v>1.4979668136476387E-2</v>
      </c>
    </row>
    <row r="97" spans="1:9" x14ac:dyDescent="0.25">
      <c r="A97" s="1">
        <f t="shared" si="8"/>
        <v>93</v>
      </c>
      <c r="B97" s="2">
        <f t="shared" si="5"/>
        <v>9.7197472237560718E-3</v>
      </c>
      <c r="C97" s="4">
        <f>EXP(-C$3*$O$4/($B97+$O$3))</f>
        <v>2.9801478887407441E-8</v>
      </c>
      <c r="D97" s="4">
        <f>EXP(-D$3*$O$4/($B97+$O$3))</f>
        <v>9.6122533920826465E-6</v>
      </c>
      <c r="E97" s="4">
        <f>EXP(-E$3*$O$4/($B97+$O$3))</f>
        <v>3.1003634290325782E-3</v>
      </c>
      <c r="F97" s="4">
        <f>EXP(-F$3*$O$4/($B97+$O$3))</f>
        <v>9.9212191339364778E-2</v>
      </c>
      <c r="G97" s="3">
        <f>EXP(-G$3*$O$4/($B97+$O$3))</f>
        <v>0.31497966813647638</v>
      </c>
      <c r="H97" s="12">
        <f t="shared" si="6"/>
        <v>5</v>
      </c>
      <c r="I97" s="2">
        <f t="shared" si="7"/>
        <v>1.4979668136476387E-2</v>
      </c>
    </row>
    <row r="98" spans="1:9" x14ac:dyDescent="0.25">
      <c r="A98" s="1">
        <f t="shared" si="8"/>
        <v>94</v>
      </c>
      <c r="B98" s="2">
        <f t="shared" si="5"/>
        <v>9.7197472237560718E-3</v>
      </c>
      <c r="C98" s="4">
        <f>EXP(-C$3*$O$4/($B98+$O$3))</f>
        <v>2.9801478887407441E-8</v>
      </c>
      <c r="D98" s="4">
        <f>EXP(-D$3*$O$4/($B98+$O$3))</f>
        <v>9.6122533920826465E-6</v>
      </c>
      <c r="E98" s="4">
        <f>EXP(-E$3*$O$4/($B98+$O$3))</f>
        <v>3.1003634290325782E-3</v>
      </c>
      <c r="F98" s="4">
        <f>EXP(-F$3*$O$4/($B98+$O$3))</f>
        <v>9.9212191339364778E-2</v>
      </c>
      <c r="G98" s="3">
        <f>EXP(-G$3*$O$4/($B98+$O$3))</f>
        <v>0.31497966813647638</v>
      </c>
      <c r="H98" s="12">
        <f t="shared" si="6"/>
        <v>5</v>
      </c>
      <c r="I98" s="2">
        <f t="shared" si="7"/>
        <v>1.4979668136476387E-2</v>
      </c>
    </row>
    <row r="99" spans="1:9" x14ac:dyDescent="0.25">
      <c r="A99" s="1">
        <f t="shared" si="8"/>
        <v>95</v>
      </c>
      <c r="B99" s="2">
        <f t="shared" si="5"/>
        <v>8.1999098471762111E-3</v>
      </c>
      <c r="C99" s="4">
        <f>EXP(-C$3*$O$4/($B99+$O$3))</f>
        <v>1.4831352744591912E-9</v>
      </c>
      <c r="D99" s="4">
        <f>EXP(-D$3*$O$4/($B99+$O$3))</f>
        <v>1.3005304033565659E-6</v>
      </c>
      <c r="E99" s="4">
        <f>EXP(-E$3*$O$4/($B99+$O$3))</f>
        <v>1.140407998637578E-3</v>
      </c>
      <c r="F99" s="4">
        <f>EXP(-F$3*$O$4/($B99+$O$3))</f>
        <v>6.6500376158000182E-2</v>
      </c>
      <c r="G99" s="3">
        <f>EXP(-G$3*$O$4/($B99+$O$3))</f>
        <v>0.25787666850260066</v>
      </c>
      <c r="H99" s="12">
        <f t="shared" si="6"/>
        <v>5</v>
      </c>
      <c r="I99" s="2">
        <f t="shared" si="7"/>
        <v>4.212333149739933E-2</v>
      </c>
    </row>
    <row r="100" spans="1:9" x14ac:dyDescent="0.25">
      <c r="A100" s="1">
        <f t="shared" si="8"/>
        <v>96</v>
      </c>
      <c r="B100" s="2">
        <f t="shared" si="5"/>
        <v>8.1999098471762111E-3</v>
      </c>
      <c r="C100" s="4">
        <f>EXP(-C$3*$O$4/($B100+$O$3))</f>
        <v>1.4831352744591912E-9</v>
      </c>
      <c r="D100" s="4">
        <f>EXP(-D$3*$O$4/($B100+$O$3))</f>
        <v>1.3005304033565659E-6</v>
      </c>
      <c r="E100" s="4">
        <f>EXP(-E$3*$O$4/($B100+$O$3))</f>
        <v>1.140407998637578E-3</v>
      </c>
      <c r="F100" s="4">
        <f>EXP(-F$3*$O$4/($B100+$O$3))</f>
        <v>6.6500376158000182E-2</v>
      </c>
      <c r="G100" s="3">
        <f>EXP(-G$3*$O$4/($B100+$O$3))</f>
        <v>0.25787666850260066</v>
      </c>
      <c r="H100" s="12">
        <f t="shared" si="6"/>
        <v>5</v>
      </c>
      <c r="I100" s="2">
        <f t="shared" si="7"/>
        <v>4.212333149739933E-2</v>
      </c>
    </row>
    <row r="101" spans="1:9" x14ac:dyDescent="0.25">
      <c r="A101" s="1">
        <f t="shared" si="8"/>
        <v>97</v>
      </c>
      <c r="B101" s="2">
        <f t="shared" ref="B101:B104" si="9">IF(MOD(A101,5)=0,$M$4*B100,B100)</f>
        <v>8.1999098471762111E-3</v>
      </c>
      <c r="C101" s="4">
        <f>EXP(-C$3*$O$4/($B101+$O$3))</f>
        <v>1.4831352744591912E-9</v>
      </c>
      <c r="D101" s="4">
        <f>EXP(-D$3*$O$4/($B101+$O$3))</f>
        <v>1.3005304033565659E-6</v>
      </c>
      <c r="E101" s="4">
        <f>EXP(-E$3*$O$4/($B101+$O$3))</f>
        <v>1.140407998637578E-3</v>
      </c>
      <c r="F101" s="4">
        <f>EXP(-F$3*$O$4/($B101+$O$3))</f>
        <v>6.6500376158000182E-2</v>
      </c>
      <c r="G101" s="3">
        <f>EXP(-G$3*$O$4/($B101+$O$3))</f>
        <v>0.25787666850260066</v>
      </c>
      <c r="H101" s="12">
        <f t="shared" si="6"/>
        <v>5</v>
      </c>
      <c r="I101" s="2">
        <f t="shared" si="7"/>
        <v>4.212333149739933E-2</v>
      </c>
    </row>
    <row r="102" spans="1:9" x14ac:dyDescent="0.25">
      <c r="A102" s="1">
        <f t="shared" si="8"/>
        <v>98</v>
      </c>
      <c r="B102" s="2">
        <f t="shared" si="9"/>
        <v>8.1999098471762111E-3</v>
      </c>
      <c r="C102" s="4">
        <f>EXP(-C$3*$O$4/($B102+$O$3))</f>
        <v>1.4831352744591912E-9</v>
      </c>
      <c r="D102" s="4">
        <f>EXP(-D$3*$O$4/($B102+$O$3))</f>
        <v>1.3005304033565659E-6</v>
      </c>
      <c r="E102" s="4">
        <f>EXP(-E$3*$O$4/($B102+$O$3))</f>
        <v>1.140407998637578E-3</v>
      </c>
      <c r="F102" s="4">
        <f>EXP(-F$3*$O$4/($B102+$O$3))</f>
        <v>6.6500376158000182E-2</v>
      </c>
      <c r="G102" s="3">
        <f>EXP(-G$3*$O$4/($B102+$O$3))</f>
        <v>0.25787666850260066</v>
      </c>
      <c r="H102" s="12">
        <f t="shared" si="6"/>
        <v>5</v>
      </c>
      <c r="I102" s="2">
        <f t="shared" si="7"/>
        <v>4.212333149739933E-2</v>
      </c>
    </row>
    <row r="103" spans="1:9" x14ac:dyDescent="0.25">
      <c r="A103" s="1">
        <f t="shared" si="8"/>
        <v>99</v>
      </c>
      <c r="B103" s="2">
        <f t="shared" si="9"/>
        <v>8.1999098471762111E-3</v>
      </c>
      <c r="C103" s="4">
        <f>EXP(-C$3*$O$4/($B103+$O$3))</f>
        <v>1.4831352744591912E-9</v>
      </c>
      <c r="D103" s="4">
        <f>EXP(-D$3*$O$4/($B103+$O$3))</f>
        <v>1.3005304033565659E-6</v>
      </c>
      <c r="E103" s="4">
        <f>EXP(-E$3*$O$4/($B103+$O$3))</f>
        <v>1.140407998637578E-3</v>
      </c>
      <c r="F103" s="4">
        <f>EXP(-F$3*$O$4/($B103+$O$3))</f>
        <v>6.6500376158000182E-2</v>
      </c>
      <c r="G103" s="3">
        <f>EXP(-G$3*$O$4/($B103+$O$3))</f>
        <v>0.25787666850260066</v>
      </c>
      <c r="H103" s="12">
        <f t="shared" si="6"/>
        <v>5</v>
      </c>
      <c r="I103" s="2">
        <f t="shared" si="7"/>
        <v>4.212333149739933E-2</v>
      </c>
    </row>
    <row r="104" spans="1:9" x14ac:dyDescent="0.25">
      <c r="A104" s="1">
        <f t="shared" si="8"/>
        <v>100</v>
      </c>
      <c r="B104" s="2">
        <f t="shared" si="9"/>
        <v>6.9177232652182005E-3</v>
      </c>
      <c r="C104" s="4">
        <f>EXP(-C$3*$O$4/($B104+$O$3))</f>
        <v>4.5807037191201503E-11</v>
      </c>
      <c r="D104" s="4">
        <f>EXP(-D$3*$O$4/($B104+$O$3))</f>
        <v>1.2802303980273828E-7</v>
      </c>
      <c r="E104" s="4">
        <f>EXP(-E$3*$O$4/($B104+$O$3))</f>
        <v>3.5780307405434389E-4</v>
      </c>
      <c r="F104" s="4">
        <f>EXP(-F$3*$O$4/($B104+$O$3))</f>
        <v>4.1827087703316779E-2</v>
      </c>
      <c r="G104" s="3">
        <f>EXP(-G$3*$O$4/($B104+$O$3))</f>
        <v>0.20451671741771327</v>
      </c>
      <c r="H104" s="12">
        <f t="shared" si="6"/>
        <v>5</v>
      </c>
      <c r="I104" s="2">
        <f t="shared" si="7"/>
        <v>9.5483282582286721E-2</v>
      </c>
    </row>
  </sheetData>
  <mergeCells count="2">
    <mergeCell ref="C2:G2"/>
    <mergeCell ref="C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</dc:creator>
  <cp:lastModifiedBy>Kimon</cp:lastModifiedBy>
  <dcterms:created xsi:type="dcterms:W3CDTF">2017-04-12T18:25:46Z</dcterms:created>
  <dcterms:modified xsi:type="dcterms:W3CDTF">2017-04-19T20:40:50Z</dcterms:modified>
</cp:coreProperties>
</file>