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hoshhari/Documents/PetP/simulated_annealing/"/>
    </mc:Choice>
  </mc:AlternateContent>
  <bookViews>
    <workbookView xWindow="380" yWindow="460" windowWidth="28040" windowHeight="17040" xr2:uid="{331F0E33-97C9-604D-8E63-3E5FCFEFA760}"/>
  </bookViews>
  <sheets>
    <sheet name="Paramet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2" i="1" l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C13" i="1" s="1"/>
  <c r="C12" i="1"/>
  <c r="A16" i="1"/>
  <c r="A13" i="1"/>
  <c r="A14" i="1" s="1"/>
  <c r="A15" i="1" s="1"/>
  <c r="F11" i="1"/>
  <c r="G11" i="1" s="1"/>
  <c r="H11" i="1" s="1"/>
  <c r="E11" i="1"/>
  <c r="F13" i="1" l="1"/>
  <c r="E13" i="1"/>
  <c r="H13" i="1"/>
  <c r="D13" i="1"/>
  <c r="G13" i="1"/>
  <c r="C14" i="1"/>
  <c r="A17" i="1"/>
  <c r="C15" i="1" l="1"/>
  <c r="E14" i="1"/>
  <c r="H14" i="1"/>
  <c r="D14" i="1"/>
  <c r="G14" i="1"/>
  <c r="F14" i="1"/>
  <c r="A18" i="1"/>
  <c r="C16" i="1" l="1"/>
  <c r="H15" i="1"/>
  <c r="D15" i="1"/>
  <c r="G15" i="1"/>
  <c r="F15" i="1"/>
  <c r="E15" i="1"/>
  <c r="A19" i="1"/>
  <c r="C17" i="1" l="1"/>
  <c r="G16" i="1"/>
  <c r="F16" i="1"/>
  <c r="E16" i="1"/>
  <c r="H16" i="1"/>
  <c r="D16" i="1"/>
  <c r="A20" i="1"/>
  <c r="C18" i="1" l="1"/>
  <c r="F17" i="1"/>
  <c r="E17" i="1"/>
  <c r="H17" i="1"/>
  <c r="D17" i="1"/>
  <c r="G17" i="1"/>
  <c r="A21" i="1"/>
  <c r="C19" i="1" l="1"/>
  <c r="E18" i="1"/>
  <c r="H18" i="1"/>
  <c r="D18" i="1"/>
  <c r="G18" i="1"/>
  <c r="F18" i="1"/>
  <c r="A22" i="1"/>
  <c r="C20" i="1" l="1"/>
  <c r="H19" i="1"/>
  <c r="D19" i="1"/>
  <c r="G19" i="1"/>
  <c r="F19" i="1"/>
  <c r="E19" i="1"/>
  <c r="A23" i="1"/>
  <c r="C21" i="1" l="1"/>
  <c r="G20" i="1"/>
  <c r="F20" i="1"/>
  <c r="E20" i="1"/>
  <c r="H20" i="1"/>
  <c r="D20" i="1"/>
  <c r="A24" i="1"/>
  <c r="C22" i="1" l="1"/>
  <c r="F21" i="1"/>
  <c r="E21" i="1"/>
  <c r="H21" i="1"/>
  <c r="D21" i="1"/>
  <c r="G21" i="1"/>
  <c r="A25" i="1"/>
  <c r="C23" i="1" l="1"/>
  <c r="E22" i="1"/>
  <c r="H22" i="1"/>
  <c r="D22" i="1"/>
  <c r="G22" i="1"/>
  <c r="F22" i="1"/>
  <c r="A26" i="1"/>
  <c r="C24" i="1" l="1"/>
  <c r="H23" i="1"/>
  <c r="D23" i="1"/>
  <c r="G23" i="1"/>
  <c r="F23" i="1"/>
  <c r="E23" i="1"/>
  <c r="A27" i="1"/>
  <c r="C25" i="1" l="1"/>
  <c r="G24" i="1"/>
  <c r="F24" i="1"/>
  <c r="E24" i="1"/>
  <c r="H24" i="1"/>
  <c r="D24" i="1"/>
  <c r="A28" i="1"/>
  <c r="C26" i="1" l="1"/>
  <c r="F25" i="1"/>
  <c r="E25" i="1"/>
  <c r="H25" i="1"/>
  <c r="D25" i="1"/>
  <c r="G25" i="1"/>
  <c r="A29" i="1"/>
  <c r="C27" i="1" l="1"/>
  <c r="E26" i="1"/>
  <c r="H26" i="1"/>
  <c r="D26" i="1"/>
  <c r="G26" i="1"/>
  <c r="F26" i="1"/>
  <c r="A30" i="1"/>
  <c r="C28" i="1" l="1"/>
  <c r="H27" i="1"/>
  <c r="D27" i="1"/>
  <c r="G27" i="1"/>
  <c r="F27" i="1"/>
  <c r="E27" i="1"/>
  <c r="A31" i="1"/>
  <c r="C29" i="1" l="1"/>
  <c r="G28" i="1"/>
  <c r="F28" i="1"/>
  <c r="E28" i="1"/>
  <c r="H28" i="1"/>
  <c r="D28" i="1"/>
  <c r="A32" i="1"/>
  <c r="C30" i="1" l="1"/>
  <c r="F29" i="1"/>
  <c r="E29" i="1"/>
  <c r="H29" i="1"/>
  <c r="D29" i="1"/>
  <c r="G29" i="1"/>
  <c r="A33" i="1"/>
  <c r="C31" i="1" l="1"/>
  <c r="E30" i="1"/>
  <c r="H30" i="1"/>
  <c r="D30" i="1"/>
  <c r="G30" i="1"/>
  <c r="F30" i="1"/>
  <c r="A34" i="1"/>
  <c r="C32" i="1" l="1"/>
  <c r="H31" i="1"/>
  <c r="D31" i="1"/>
  <c r="G31" i="1"/>
  <c r="F31" i="1"/>
  <c r="E31" i="1"/>
  <c r="A35" i="1"/>
  <c r="C33" i="1" l="1"/>
  <c r="G32" i="1"/>
  <c r="F32" i="1"/>
  <c r="E32" i="1"/>
  <c r="H32" i="1"/>
  <c r="D32" i="1"/>
  <c r="A36" i="1"/>
  <c r="C34" i="1" l="1"/>
  <c r="F33" i="1"/>
  <c r="E33" i="1"/>
  <c r="H33" i="1"/>
  <c r="D33" i="1"/>
  <c r="G33" i="1"/>
  <c r="A37" i="1"/>
  <c r="C35" i="1" l="1"/>
  <c r="E34" i="1"/>
  <c r="H34" i="1"/>
  <c r="D34" i="1"/>
  <c r="G34" i="1"/>
  <c r="F34" i="1"/>
  <c r="A38" i="1"/>
  <c r="C36" i="1" l="1"/>
  <c r="H35" i="1"/>
  <c r="D35" i="1"/>
  <c r="G35" i="1"/>
  <c r="F35" i="1"/>
  <c r="E35" i="1"/>
  <c r="A39" i="1"/>
  <c r="C37" i="1" l="1"/>
  <c r="G36" i="1"/>
  <c r="F36" i="1"/>
  <c r="E36" i="1"/>
  <c r="H36" i="1"/>
  <c r="D36" i="1"/>
  <c r="A40" i="1"/>
  <c r="C38" i="1" l="1"/>
  <c r="F37" i="1"/>
  <c r="E37" i="1"/>
  <c r="H37" i="1"/>
  <c r="D37" i="1"/>
  <c r="G37" i="1"/>
  <c r="A41" i="1"/>
  <c r="C39" i="1" l="1"/>
  <c r="E38" i="1"/>
  <c r="H38" i="1"/>
  <c r="D38" i="1"/>
  <c r="G38" i="1"/>
  <c r="F38" i="1"/>
  <c r="A42" i="1"/>
  <c r="C40" i="1" l="1"/>
  <c r="H39" i="1"/>
  <c r="D39" i="1"/>
  <c r="G39" i="1"/>
  <c r="F39" i="1"/>
  <c r="E39" i="1"/>
  <c r="A43" i="1"/>
  <c r="C41" i="1" l="1"/>
  <c r="G40" i="1"/>
  <c r="F40" i="1"/>
  <c r="E40" i="1"/>
  <c r="H40" i="1"/>
  <c r="D40" i="1"/>
  <c r="A44" i="1"/>
  <c r="C42" i="1" l="1"/>
  <c r="F41" i="1"/>
  <c r="E41" i="1"/>
  <c r="H41" i="1"/>
  <c r="D41" i="1"/>
  <c r="G41" i="1"/>
  <c r="A45" i="1"/>
  <c r="C43" i="1" l="1"/>
  <c r="E42" i="1"/>
  <c r="H42" i="1"/>
  <c r="D42" i="1"/>
  <c r="G42" i="1"/>
  <c r="F42" i="1"/>
  <c r="A46" i="1"/>
  <c r="C44" i="1" l="1"/>
  <c r="H43" i="1"/>
  <c r="D43" i="1"/>
  <c r="G43" i="1"/>
  <c r="F43" i="1"/>
  <c r="E43" i="1"/>
  <c r="A47" i="1"/>
  <c r="C45" i="1" l="1"/>
  <c r="G44" i="1"/>
  <c r="F44" i="1"/>
  <c r="E44" i="1"/>
  <c r="H44" i="1"/>
  <c r="D44" i="1"/>
  <c r="A48" i="1"/>
  <c r="C46" i="1" l="1"/>
  <c r="F45" i="1"/>
  <c r="G45" i="1"/>
  <c r="E45" i="1"/>
  <c r="D45" i="1"/>
  <c r="H45" i="1"/>
  <c r="A49" i="1"/>
  <c r="C47" i="1" l="1"/>
  <c r="E46" i="1"/>
  <c r="G46" i="1"/>
  <c r="F46" i="1"/>
  <c r="D46" i="1"/>
  <c r="H46" i="1"/>
  <c r="A50" i="1"/>
  <c r="C48" i="1" l="1"/>
  <c r="H47" i="1"/>
  <c r="D47" i="1"/>
  <c r="G47" i="1"/>
  <c r="F47" i="1"/>
  <c r="E47" i="1"/>
  <c r="A51" i="1"/>
  <c r="C49" i="1" l="1"/>
  <c r="G48" i="1"/>
  <c r="H48" i="1"/>
  <c r="F48" i="1"/>
  <c r="E48" i="1"/>
  <c r="D48" i="1"/>
  <c r="A52" i="1"/>
  <c r="C50" i="1" l="1"/>
  <c r="G49" i="1"/>
  <c r="F49" i="1"/>
  <c r="H49" i="1"/>
  <c r="E49" i="1"/>
  <c r="D49" i="1"/>
  <c r="A53" i="1"/>
  <c r="C51" i="1" l="1"/>
  <c r="F50" i="1"/>
  <c r="E50" i="1"/>
  <c r="D50" i="1"/>
  <c r="H50" i="1"/>
  <c r="G50" i="1"/>
  <c r="A54" i="1"/>
  <c r="C52" i="1" l="1"/>
  <c r="E51" i="1"/>
  <c r="H51" i="1"/>
  <c r="D51" i="1"/>
  <c r="G51" i="1"/>
  <c r="F51" i="1"/>
  <c r="A55" i="1"/>
  <c r="C53" i="1" l="1"/>
  <c r="H52" i="1"/>
  <c r="D52" i="1"/>
  <c r="G52" i="1"/>
  <c r="F52" i="1"/>
  <c r="E52" i="1"/>
  <c r="A56" i="1"/>
  <c r="C54" i="1" l="1"/>
  <c r="G53" i="1"/>
  <c r="F53" i="1"/>
  <c r="E53" i="1"/>
  <c r="D53" i="1"/>
  <c r="H53" i="1"/>
  <c r="A57" i="1"/>
  <c r="C55" i="1" l="1"/>
  <c r="F54" i="1"/>
  <c r="E54" i="1"/>
  <c r="H54" i="1"/>
  <c r="G54" i="1"/>
  <c r="D54" i="1"/>
  <c r="A58" i="1"/>
  <c r="C56" i="1" l="1"/>
  <c r="E55" i="1"/>
  <c r="H55" i="1"/>
  <c r="D55" i="1"/>
  <c r="G55" i="1"/>
  <c r="F55" i="1"/>
  <c r="A59" i="1"/>
  <c r="C57" i="1" l="1"/>
  <c r="H56" i="1"/>
  <c r="D56" i="1"/>
  <c r="G56" i="1"/>
  <c r="F56" i="1"/>
  <c r="E56" i="1"/>
  <c r="A60" i="1"/>
  <c r="C58" i="1" l="1"/>
  <c r="G57" i="1"/>
  <c r="F57" i="1"/>
  <c r="H57" i="1"/>
  <c r="E57" i="1"/>
  <c r="D57" i="1"/>
  <c r="A61" i="1"/>
  <c r="C59" i="1" l="1"/>
  <c r="F58" i="1"/>
  <c r="E58" i="1"/>
  <c r="D58" i="1"/>
  <c r="H58" i="1"/>
  <c r="G58" i="1"/>
  <c r="A62" i="1"/>
  <c r="C60" i="1" l="1"/>
  <c r="E59" i="1"/>
  <c r="H59" i="1"/>
  <c r="D59" i="1"/>
  <c r="G59" i="1"/>
  <c r="F59" i="1"/>
  <c r="A63" i="1"/>
  <c r="C61" i="1" l="1"/>
  <c r="H60" i="1"/>
  <c r="D60" i="1"/>
  <c r="G60" i="1"/>
  <c r="F60" i="1"/>
  <c r="E60" i="1"/>
  <c r="A64" i="1"/>
  <c r="C62" i="1" l="1"/>
  <c r="G61" i="1"/>
  <c r="F61" i="1"/>
  <c r="E61" i="1"/>
  <c r="D61" i="1"/>
  <c r="H61" i="1"/>
  <c r="A65" i="1"/>
  <c r="C63" i="1" l="1"/>
  <c r="F62" i="1"/>
  <c r="E62" i="1"/>
  <c r="H62" i="1"/>
  <c r="G62" i="1"/>
  <c r="D62" i="1"/>
  <c r="A66" i="1"/>
  <c r="C64" i="1" l="1"/>
  <c r="E63" i="1"/>
  <c r="H63" i="1"/>
  <c r="D63" i="1"/>
  <c r="G63" i="1"/>
  <c r="F63" i="1"/>
  <c r="A67" i="1"/>
  <c r="C65" i="1" l="1"/>
  <c r="H64" i="1"/>
  <c r="D64" i="1"/>
  <c r="G64" i="1"/>
  <c r="F64" i="1"/>
  <c r="E64" i="1"/>
  <c r="A68" i="1"/>
  <c r="C66" i="1" l="1"/>
  <c r="G65" i="1"/>
  <c r="F65" i="1"/>
  <c r="H65" i="1"/>
  <c r="E65" i="1"/>
  <c r="D65" i="1"/>
  <c r="A69" i="1"/>
  <c r="C67" i="1" l="1"/>
  <c r="F66" i="1"/>
  <c r="E66" i="1"/>
  <c r="D66" i="1"/>
  <c r="H66" i="1"/>
  <c r="G66" i="1"/>
  <c r="A70" i="1"/>
  <c r="C68" i="1" l="1"/>
  <c r="E67" i="1"/>
  <c r="H67" i="1"/>
  <c r="D67" i="1"/>
  <c r="G67" i="1"/>
  <c r="F67" i="1"/>
  <c r="A71" i="1"/>
  <c r="C69" i="1" l="1"/>
  <c r="H68" i="1"/>
  <c r="D68" i="1"/>
  <c r="G68" i="1"/>
  <c r="F68" i="1"/>
  <c r="E68" i="1"/>
  <c r="A72" i="1"/>
  <c r="C70" i="1" l="1"/>
  <c r="G69" i="1"/>
  <c r="F69" i="1"/>
  <c r="E69" i="1"/>
  <c r="H69" i="1"/>
  <c r="D69" i="1"/>
  <c r="A73" i="1"/>
  <c r="C71" i="1" l="1"/>
  <c r="F70" i="1"/>
  <c r="E70" i="1"/>
  <c r="H70" i="1"/>
  <c r="D70" i="1"/>
  <c r="G70" i="1"/>
  <c r="A74" i="1"/>
  <c r="C72" i="1" l="1"/>
  <c r="E71" i="1"/>
  <c r="H71" i="1"/>
  <c r="D71" i="1"/>
  <c r="G71" i="1"/>
  <c r="F71" i="1"/>
  <c r="A75" i="1"/>
  <c r="C73" i="1" l="1"/>
  <c r="H72" i="1"/>
  <c r="D72" i="1"/>
  <c r="G72" i="1"/>
  <c r="F72" i="1"/>
  <c r="E72" i="1"/>
  <c r="A76" i="1"/>
  <c r="C74" i="1" l="1"/>
  <c r="G73" i="1"/>
  <c r="F73" i="1"/>
  <c r="E73" i="1"/>
  <c r="H73" i="1"/>
  <c r="D73" i="1"/>
  <c r="A77" i="1"/>
  <c r="C75" i="1" l="1"/>
  <c r="F74" i="1"/>
  <c r="E74" i="1"/>
  <c r="H74" i="1"/>
  <c r="D74" i="1"/>
  <c r="G74" i="1"/>
  <c r="A78" i="1"/>
  <c r="C76" i="1" l="1"/>
  <c r="E75" i="1"/>
  <c r="H75" i="1"/>
  <c r="D75" i="1"/>
  <c r="G75" i="1"/>
  <c r="F75" i="1"/>
  <c r="A79" i="1"/>
  <c r="C77" i="1" l="1"/>
  <c r="H76" i="1"/>
  <c r="D76" i="1"/>
  <c r="G76" i="1"/>
  <c r="F76" i="1"/>
  <c r="E76" i="1"/>
  <c r="A80" i="1"/>
  <c r="C78" i="1" l="1"/>
  <c r="G77" i="1"/>
  <c r="F77" i="1"/>
  <c r="E77" i="1"/>
  <c r="D77" i="1"/>
  <c r="H77" i="1"/>
  <c r="A81" i="1"/>
  <c r="C79" i="1" l="1"/>
  <c r="F78" i="1"/>
  <c r="E78" i="1"/>
  <c r="H78" i="1"/>
  <c r="D78" i="1"/>
  <c r="G78" i="1"/>
  <c r="A82" i="1"/>
  <c r="C80" i="1" l="1"/>
  <c r="E79" i="1"/>
  <c r="H79" i="1"/>
  <c r="D79" i="1"/>
  <c r="G79" i="1"/>
  <c r="F79" i="1"/>
  <c r="A83" i="1"/>
  <c r="C81" i="1" l="1"/>
  <c r="H80" i="1"/>
  <c r="D80" i="1"/>
  <c r="G80" i="1"/>
  <c r="F80" i="1"/>
  <c r="E80" i="1"/>
  <c r="A84" i="1"/>
  <c r="C82" i="1" l="1"/>
  <c r="G81" i="1"/>
  <c r="F81" i="1"/>
  <c r="E81" i="1"/>
  <c r="H81" i="1"/>
  <c r="D81" i="1"/>
  <c r="A85" i="1"/>
  <c r="C83" i="1" l="1"/>
  <c r="F82" i="1"/>
  <c r="E82" i="1"/>
  <c r="H82" i="1"/>
  <c r="D82" i="1"/>
  <c r="G82" i="1"/>
  <c r="A86" i="1"/>
  <c r="C84" i="1" l="1"/>
  <c r="E83" i="1"/>
  <c r="H83" i="1"/>
  <c r="D83" i="1"/>
  <c r="G83" i="1"/>
  <c r="F83" i="1"/>
  <c r="A87" i="1"/>
  <c r="C85" i="1" l="1"/>
  <c r="H84" i="1"/>
  <c r="D84" i="1"/>
  <c r="G84" i="1"/>
  <c r="F84" i="1"/>
  <c r="E84" i="1"/>
  <c r="A88" i="1"/>
  <c r="C86" i="1" l="1"/>
  <c r="G85" i="1"/>
  <c r="F85" i="1"/>
  <c r="E85" i="1"/>
  <c r="H85" i="1"/>
  <c r="D85" i="1"/>
  <c r="A89" i="1"/>
  <c r="C87" i="1" l="1"/>
  <c r="F86" i="1"/>
  <c r="E86" i="1"/>
  <c r="H86" i="1"/>
  <c r="D86" i="1"/>
  <c r="G86" i="1"/>
  <c r="A90" i="1"/>
  <c r="C88" i="1" l="1"/>
  <c r="E87" i="1"/>
  <c r="H87" i="1"/>
  <c r="D87" i="1"/>
  <c r="G87" i="1"/>
  <c r="F87" i="1"/>
  <c r="A91" i="1"/>
  <c r="C89" i="1" l="1"/>
  <c r="H88" i="1"/>
  <c r="D88" i="1"/>
  <c r="G88" i="1"/>
  <c r="F88" i="1"/>
  <c r="E88" i="1"/>
  <c r="A92" i="1"/>
  <c r="C90" i="1" l="1"/>
  <c r="G89" i="1"/>
  <c r="F89" i="1"/>
  <c r="E89" i="1"/>
  <c r="H89" i="1"/>
  <c r="D89" i="1"/>
  <c r="A93" i="1"/>
  <c r="C91" i="1" l="1"/>
  <c r="F90" i="1"/>
  <c r="E90" i="1"/>
  <c r="H90" i="1"/>
  <c r="D90" i="1"/>
  <c r="G90" i="1"/>
  <c r="A94" i="1"/>
  <c r="C92" i="1" l="1"/>
  <c r="E91" i="1"/>
  <c r="H91" i="1"/>
  <c r="D91" i="1"/>
  <c r="G91" i="1"/>
  <c r="F91" i="1"/>
  <c r="A95" i="1"/>
  <c r="C93" i="1" l="1"/>
  <c r="H92" i="1"/>
  <c r="D92" i="1"/>
  <c r="G92" i="1"/>
  <c r="F92" i="1"/>
  <c r="E92" i="1"/>
  <c r="A96" i="1"/>
  <c r="C94" i="1" l="1"/>
  <c r="G93" i="1"/>
  <c r="F93" i="1"/>
  <c r="E93" i="1"/>
  <c r="D93" i="1"/>
  <c r="H93" i="1"/>
  <c r="A97" i="1"/>
  <c r="C95" i="1" l="1"/>
  <c r="F94" i="1"/>
  <c r="E94" i="1"/>
  <c r="H94" i="1"/>
  <c r="D94" i="1"/>
  <c r="G94" i="1"/>
  <c r="A98" i="1"/>
  <c r="C96" i="1" l="1"/>
  <c r="E95" i="1"/>
  <c r="H95" i="1"/>
  <c r="D95" i="1"/>
  <c r="G95" i="1"/>
  <c r="F95" i="1"/>
  <c r="A99" i="1"/>
  <c r="C97" i="1" l="1"/>
  <c r="H96" i="1"/>
  <c r="D96" i="1"/>
  <c r="G96" i="1"/>
  <c r="F96" i="1"/>
  <c r="E96" i="1"/>
  <c r="A100" i="1"/>
  <c r="C98" i="1" l="1"/>
  <c r="G97" i="1"/>
  <c r="F97" i="1"/>
  <c r="E97" i="1"/>
  <c r="H97" i="1"/>
  <c r="D97" i="1"/>
  <c r="A101" i="1"/>
  <c r="C99" i="1" l="1"/>
  <c r="F98" i="1"/>
  <c r="E98" i="1"/>
  <c r="H98" i="1"/>
  <c r="D98" i="1"/>
  <c r="G98" i="1"/>
  <c r="A102" i="1"/>
  <c r="C100" i="1" l="1"/>
  <c r="E99" i="1"/>
  <c r="H99" i="1"/>
  <c r="D99" i="1"/>
  <c r="G99" i="1"/>
  <c r="F99" i="1"/>
  <c r="A103" i="1"/>
  <c r="C101" i="1" l="1"/>
  <c r="H100" i="1"/>
  <c r="D100" i="1"/>
  <c r="G100" i="1"/>
  <c r="F100" i="1"/>
  <c r="E100" i="1"/>
  <c r="A104" i="1"/>
  <c r="C102" i="1" l="1"/>
  <c r="G101" i="1"/>
  <c r="F101" i="1"/>
  <c r="E101" i="1"/>
  <c r="H101" i="1"/>
  <c r="D101" i="1"/>
  <c r="A105" i="1"/>
  <c r="C103" i="1" l="1"/>
  <c r="F102" i="1"/>
  <c r="E102" i="1"/>
  <c r="H102" i="1"/>
  <c r="D102" i="1"/>
  <c r="G102" i="1"/>
  <c r="A106" i="1"/>
  <c r="C104" i="1" l="1"/>
  <c r="E103" i="1"/>
  <c r="H103" i="1"/>
  <c r="D103" i="1"/>
  <c r="G103" i="1"/>
  <c r="F103" i="1"/>
  <c r="A107" i="1"/>
  <c r="C105" i="1" l="1"/>
  <c r="H104" i="1"/>
  <c r="D104" i="1"/>
  <c r="G104" i="1"/>
  <c r="F104" i="1"/>
  <c r="E104" i="1"/>
  <c r="A108" i="1"/>
  <c r="C106" i="1" l="1"/>
  <c r="G105" i="1"/>
  <c r="F105" i="1"/>
  <c r="E105" i="1"/>
  <c r="H105" i="1"/>
  <c r="D105" i="1"/>
  <c r="A109" i="1"/>
  <c r="C107" i="1" l="1"/>
  <c r="F106" i="1"/>
  <c r="E106" i="1"/>
  <c r="H106" i="1"/>
  <c r="D106" i="1"/>
  <c r="G106" i="1"/>
  <c r="A110" i="1"/>
  <c r="C108" i="1" l="1"/>
  <c r="E107" i="1"/>
  <c r="H107" i="1"/>
  <c r="D107" i="1"/>
  <c r="G107" i="1"/>
  <c r="F107" i="1"/>
  <c r="A111" i="1"/>
  <c r="C109" i="1" l="1"/>
  <c r="H108" i="1"/>
  <c r="D108" i="1"/>
  <c r="G108" i="1"/>
  <c r="F108" i="1"/>
  <c r="E108" i="1"/>
  <c r="A112" i="1"/>
  <c r="C110" i="1" l="1"/>
  <c r="G109" i="1"/>
  <c r="F109" i="1"/>
  <c r="E109" i="1"/>
  <c r="D109" i="1"/>
  <c r="H109" i="1"/>
  <c r="C111" i="1" l="1"/>
  <c r="F110" i="1"/>
  <c r="E110" i="1"/>
  <c r="H110" i="1"/>
  <c r="D110" i="1"/>
  <c r="G110" i="1"/>
  <c r="C112" i="1" l="1"/>
  <c r="E111" i="1"/>
  <c r="H111" i="1"/>
  <c r="D111" i="1"/>
  <c r="G111" i="1"/>
  <c r="F111" i="1"/>
  <c r="H112" i="1" l="1"/>
  <c r="D112" i="1"/>
  <c r="G112" i="1"/>
  <c r="F112" i="1"/>
  <c r="E112" i="1"/>
</calcChain>
</file>

<file path=xl/sharedStrings.xml><?xml version="1.0" encoding="utf-8"?>
<sst xmlns="http://schemas.openxmlformats.org/spreadsheetml/2006/main" count="10" uniqueCount="10">
  <si>
    <t>β</t>
  </si>
  <si>
    <t>α</t>
  </si>
  <si>
    <t>Τ0</t>
  </si>
  <si>
    <t>Parameter</t>
  </si>
  <si>
    <t>Value</t>
  </si>
  <si>
    <t>n</t>
  </si>
  <si>
    <t>iter</t>
  </si>
  <si>
    <t>T</t>
  </si>
  <si>
    <t>Deterioration in Metric: ΔF (Current State - Neighbouring State)</t>
  </si>
  <si>
    <t>Acceptance probabilities for different deteriorations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</si>
</sst>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4"/>
      <color theme="1"/>
      <name val="Candara"/>
      <family val="2"/>
      <charset val="16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ndara"/>
      <family val="2"/>
      <charset val="161"/>
    </font>
    <font>
      <sz val="14"/>
      <color theme="0"/>
      <name val="Candara"/>
      <family val="2"/>
      <charset val="161"/>
    </font>
    <font>
      <b/>
      <sz val="14"/>
      <color theme="1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2" fontId="1" fillId="3" borderId="4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6" fillId="4" borderId="0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76200</xdr:rowOff>
    </xdr:from>
    <xdr:ext cx="6324600" cy="18719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DA37937-852E-1049-97EA-6BA3172A8BF3}"/>
                </a:ext>
              </a:extLst>
            </xdr:cNvPr>
            <xdr:cNvSpPr txBox="1"/>
          </xdr:nvSpPr>
          <xdr:spPr>
            <a:xfrm>
              <a:off x="266700" y="76200"/>
              <a:ext cx="6324600" cy="18719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3200" b="0" i="1">
                        <a:latin typeface="Cambria Math"/>
                      </a:rPr>
                      <m:t>𝐴𝑐𝑐𝑒𝑝𝑡𝑎𝑛𝑐𝑒</m:t>
                    </m:r>
                    <m:r>
                      <a:rPr lang="en-US" sz="3200" b="0" i="1">
                        <a:latin typeface="Cambria Math"/>
                      </a:rPr>
                      <m:t> </m:t>
                    </m:r>
                    <m:r>
                      <a:rPr lang="en-US" sz="3200" b="0" i="1">
                        <a:latin typeface="Cambria Math"/>
                      </a:rPr>
                      <m:t>𝑝𝑟𝑜𝑏𝑎𝑏𝑖𝑙𝑖𝑡𝑦</m:t>
                    </m:r>
                    <m:r>
                      <a:rPr lang="en-GB" sz="320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en-US" sz="3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3200" b="0" i="1">
                            <a:latin typeface="Cambria Math"/>
                          </a:rPr>
                          <m:t>𝑒</m:t>
                        </m:r>
                      </m:e>
                      <m:sup>
                        <m:f>
                          <m:fPr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3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m:rPr>
                                <m:sty m:val="p"/>
                              </m:rPr>
                              <a:rPr lang="en-US" sz="3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b</m:t>
                            </m:r>
                            <m:r>
                              <m:rPr>
                                <m:sty m:val="p"/>
                              </m:rPr>
                              <a:rPr lang="el-GR" sz="3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m:rPr>
                                <m:sty m:val="p"/>
                              </m:rPr>
                              <a:rPr lang="en-US" sz="3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f</m:t>
                            </m:r>
                          </m:num>
                          <m:den>
                            <m:r>
                              <a:rPr lang="en-US" sz="3200" b="0" i="1">
                                <a:latin typeface="Cambria Math"/>
                              </a:rPr>
                              <m:t>𝑇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3200">
                <a:latin typeface="Bookman Old Style" panose="0205060405050502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3200" b="0" i="1">
                        <a:latin typeface="Cambria Math"/>
                      </a:rPr>
                      <m:t>𝑇</m:t>
                    </m:r>
                    <m:r>
                      <a:rPr lang="en-US" sz="3200" b="0" i="1" baseline="-25000">
                        <a:latin typeface="Cambria Math"/>
                      </a:rPr>
                      <m:t>𝑖𝑛𝑖𝑡𝑖𝑎𝑙</m:t>
                    </m:r>
                    <m:r>
                      <a:rPr lang="en-US" sz="3200" b="0" i="1">
                        <a:latin typeface="Cambria Math"/>
                      </a:rPr>
                      <m:t>=</m:t>
                    </m:r>
                    <m:r>
                      <a:rPr lang="en-US" sz="3200" b="0" i="1">
                        <a:latin typeface="Cambria Math"/>
                      </a:rPr>
                      <m:t>𝑇</m:t>
                    </m:r>
                    <m:r>
                      <a:rPr lang="en-US" sz="3200" b="0" i="1" baseline="-25000">
                        <a:latin typeface="Cambria Math"/>
                      </a:rPr>
                      <m:t>0</m:t>
                    </m:r>
                  </m:oMath>
                </m:oMathPara>
              </a14:m>
              <a:endParaRPr lang="en-US" sz="3200" b="0" i="1">
                <a:latin typeface="Cambria Math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3200" b="0" i="1">
                        <a:latin typeface="Cambria Math"/>
                      </a:rPr>
                      <m:t>𝑇</m:t>
                    </m:r>
                    <m:r>
                      <a:rPr lang="en-US" sz="3200" b="0" i="1">
                        <a:latin typeface="Cambria Math"/>
                      </a:rPr>
                      <m:t>=</m:t>
                    </m:r>
                    <m:r>
                      <a:rPr lang="el-GR" sz="3200" b="0" i="1">
                        <a:latin typeface="Cambria Math"/>
                      </a:rPr>
                      <m:t>𝛼</m:t>
                    </m:r>
                    <m:r>
                      <a:rPr lang="en-US" sz="3200" b="0" i="1">
                        <a:latin typeface="Cambria Math"/>
                      </a:rPr>
                      <m:t>𝑇</m:t>
                    </m:r>
                    <m:r>
                      <a:rPr lang="en-US" sz="3200" b="0" i="1">
                        <a:latin typeface="Cambria Math"/>
                      </a:rPr>
                      <m:t> </m:t>
                    </m:r>
                    <m:r>
                      <a:rPr lang="en-US" sz="3200" b="0" i="1">
                        <a:latin typeface="Cambria Math"/>
                      </a:rPr>
                      <m:t>𝑒𝑣𝑒𝑟𝑦</m:t>
                    </m:r>
                    <m:r>
                      <a:rPr lang="en-US" sz="3200" b="0" i="1">
                        <a:latin typeface="Cambria Math"/>
                      </a:rPr>
                      <m:t> </m:t>
                    </m:r>
                    <m:r>
                      <a:rPr lang="en-US" sz="3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3200" b="0" i="1">
                        <a:latin typeface="Cambria Math"/>
                      </a:rPr>
                      <m:t> </m:t>
                    </m:r>
                    <m:r>
                      <a:rPr lang="en-US" sz="3200" b="0" i="1">
                        <a:latin typeface="Cambria Math"/>
                      </a:rPr>
                      <m:t>𝑖𝑡𝑒𝑟𝑎𝑡𝑖𝑜𝑛𝑠</m:t>
                    </m:r>
                  </m:oMath>
                </m:oMathPara>
              </a14:m>
              <a:endParaRPr lang="el-GR" sz="3200">
                <a:latin typeface="Bookman Old Style" panose="02050604050505020204" pitchFamily="18" charset="0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DA37937-852E-1049-97EA-6BA3172A8BF3}"/>
                </a:ext>
              </a:extLst>
            </xdr:cNvPr>
            <xdr:cNvSpPr txBox="1"/>
          </xdr:nvSpPr>
          <xdr:spPr>
            <a:xfrm>
              <a:off x="266700" y="76200"/>
              <a:ext cx="6324600" cy="18719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3200" b="0" i="0">
                  <a:latin typeface="Cambria Math"/>
                </a:rPr>
                <a:t>𝐴𝑐𝑐𝑒𝑝𝑡𝑎𝑛𝑐𝑒 𝑝𝑟𝑜𝑏𝑎𝑏𝑖𝑙𝑖𝑡𝑦</a:t>
              </a:r>
              <a:r>
                <a:rPr lang="en-GB" sz="3200" i="0">
                  <a:latin typeface="Cambria Math"/>
                </a:rPr>
                <a:t>=</a:t>
              </a:r>
              <a:r>
                <a:rPr lang="en-US" sz="3200" b="0" i="0">
                  <a:latin typeface="Cambria Math"/>
                </a:rPr>
                <a:t>𝑒</a:t>
              </a:r>
              <a:r>
                <a:rPr lang="en-US" sz="3200" b="0" i="0">
                  <a:latin typeface="Cambria Math" panose="02040503050406030204" pitchFamily="18" charset="0"/>
                </a:rPr>
                <a:t>^((</a:t>
              </a:r>
              <a:r>
                <a:rPr lang="en-US" sz="3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3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b</a:t>
              </a:r>
              <a:r>
                <a:rPr lang="el-GR" sz="3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en-US" sz="3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f)/</a:t>
              </a:r>
              <a:r>
                <a:rPr lang="en-US" sz="3200" b="0" i="0">
                  <a:latin typeface="Cambria Math"/>
                </a:rPr>
                <a:t>𝑇</a:t>
              </a:r>
              <a:r>
                <a:rPr lang="en-US" sz="3200" b="0" i="0">
                  <a:latin typeface="Cambria Math" panose="02040503050406030204" pitchFamily="18" charset="0"/>
                </a:rPr>
                <a:t>)</a:t>
              </a:r>
              <a:endParaRPr lang="en-US" sz="3200">
                <a:latin typeface="Bookman Old Style" panose="02050604050505020204" pitchFamily="18" charset="0"/>
              </a:endParaRPr>
            </a:p>
            <a:p>
              <a:pPr/>
              <a:r>
                <a:rPr lang="en-US" sz="3200" b="0" i="0">
                  <a:latin typeface="Cambria Math"/>
                </a:rPr>
                <a:t>𝑇</a:t>
              </a:r>
              <a:r>
                <a:rPr lang="en-US" sz="3200" b="0" i="0" baseline="-25000">
                  <a:latin typeface="Cambria Math"/>
                </a:rPr>
                <a:t>𝑖𝑛𝑖𝑡𝑖𝑎𝑙</a:t>
              </a:r>
              <a:r>
                <a:rPr lang="en-US" sz="3200" b="0" i="0">
                  <a:latin typeface="Cambria Math"/>
                </a:rPr>
                <a:t>=𝑇</a:t>
              </a:r>
              <a:r>
                <a:rPr lang="en-US" sz="3200" b="0" i="0" baseline="-25000">
                  <a:latin typeface="Cambria Math"/>
                </a:rPr>
                <a:t>0</a:t>
              </a:r>
              <a:endParaRPr lang="en-US" sz="3200" b="0" i="1">
                <a:latin typeface="Cambria Math"/>
              </a:endParaRPr>
            </a:p>
            <a:p>
              <a:pPr/>
              <a:r>
                <a:rPr lang="en-US" sz="3200" b="0" i="0">
                  <a:latin typeface="Cambria Math"/>
                </a:rPr>
                <a:t>𝑇=</a:t>
              </a:r>
              <a:r>
                <a:rPr lang="el-GR" sz="3200" b="0" i="0">
                  <a:latin typeface="Cambria Math"/>
                </a:rPr>
                <a:t>𝛼</a:t>
              </a:r>
              <a:r>
                <a:rPr lang="en-US" sz="3200" b="0" i="0">
                  <a:latin typeface="Cambria Math"/>
                </a:rPr>
                <a:t>𝑇 𝑒𝑣𝑒𝑟𝑦 </a:t>
              </a:r>
              <a:r>
                <a:rPr lang="en-US" sz="3200" b="0" i="0">
                  <a:latin typeface="Cambria Math" panose="02040503050406030204" pitchFamily="18" charset="0"/>
                </a:rPr>
                <a:t>𝑛</a:t>
              </a:r>
              <a:r>
                <a:rPr lang="en-US" sz="3200" b="0" i="0">
                  <a:latin typeface="Cambria Math"/>
                </a:rPr>
                <a:t> 𝑖𝑡𝑒𝑟𝑎𝑡𝑖𝑜𝑛𝑠</a:t>
              </a:r>
              <a:endParaRPr lang="el-GR" sz="3200">
                <a:latin typeface="Bookman Old Style" panose="02050604050505020204" pitchFamily="18" charset="0"/>
              </a:endParaRPr>
            </a:p>
          </xdr:txBody>
        </xdr:sp>
      </mc:Fallback>
    </mc:AlternateContent>
    <xdr:clientData/>
  </xdr:oneCellAnchor>
  <xdr:twoCellAnchor>
    <xdr:from>
      <xdr:col>9</xdr:col>
      <xdr:colOff>774700</xdr:colOff>
      <xdr:row>9</xdr:row>
      <xdr:rowOff>177800</xdr:rowOff>
    </xdr:from>
    <xdr:to>
      <xdr:col>11</xdr:col>
      <xdr:colOff>101600</xdr:colOff>
      <xdr:row>11</xdr:row>
      <xdr:rowOff>50800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EFBB175-B9C3-D343-9E79-74BC57AE6DAD}"/>
            </a:ext>
          </a:extLst>
        </xdr:cNvPr>
        <xdr:cNvSpPr/>
      </xdr:nvSpPr>
      <xdr:spPr>
        <a:xfrm>
          <a:off x="9359900" y="2451100"/>
          <a:ext cx="1473200" cy="4064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tx1"/>
              </a:solidFill>
            </a:rPr>
            <a:t>Inputs</a:t>
          </a:r>
        </a:p>
      </xdr:txBody>
    </xdr:sp>
    <xdr:clientData/>
  </xdr:twoCellAnchor>
  <xdr:twoCellAnchor>
    <xdr:from>
      <xdr:col>10</xdr:col>
      <xdr:colOff>469900</xdr:colOff>
      <xdr:row>7</xdr:row>
      <xdr:rowOff>190500</xdr:rowOff>
    </xdr:from>
    <xdr:to>
      <xdr:col>10</xdr:col>
      <xdr:colOff>469900</xdr:colOff>
      <xdr:row>9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48CDA22-C099-E74C-9FAA-4BDB619E8EF8}"/>
            </a:ext>
          </a:extLst>
        </xdr:cNvPr>
        <xdr:cNvCxnSpPr>
          <a:stCxn id="3" idx="0"/>
        </xdr:cNvCxnSpPr>
      </xdr:nvCxnSpPr>
      <xdr:spPr>
        <a:xfrm flipV="1">
          <a:off x="10096500" y="2057400"/>
          <a:ext cx="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10</xdr:row>
      <xdr:rowOff>114300</xdr:rowOff>
    </xdr:from>
    <xdr:to>
      <xdr:col>9</xdr:col>
      <xdr:colOff>774700</xdr:colOff>
      <xdr:row>10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C3C0F6E-F7E2-8947-9916-397880B0575E}"/>
            </a:ext>
          </a:extLst>
        </xdr:cNvPr>
        <xdr:cNvCxnSpPr>
          <a:stCxn id="3" idx="1"/>
        </xdr:cNvCxnSpPr>
      </xdr:nvCxnSpPr>
      <xdr:spPr>
        <a:xfrm flipH="1">
          <a:off x="7785100" y="2654300"/>
          <a:ext cx="1574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D861-CB54-954D-A5DF-F35595EDEE0F}">
  <dimension ref="A1:M112"/>
  <sheetViews>
    <sheetView showGridLines="0" tabSelected="1" workbookViewId="0"/>
  </sheetViews>
  <sheetFormatPr baseColWidth="10" defaultRowHeight="16" x14ac:dyDescent="0.2"/>
  <cols>
    <col min="4" max="7" width="13.83203125" customWidth="1"/>
    <col min="8" max="8" width="14" customWidth="1"/>
    <col min="10" max="10" width="13.6640625" customWidth="1"/>
    <col min="11" max="11" width="14.5" customWidth="1"/>
  </cols>
  <sheetData>
    <row r="1" spans="1:13" ht="21" x14ac:dyDescent="0.25">
      <c r="J1" s="2"/>
    </row>
    <row r="2" spans="1:13" ht="21" x14ac:dyDescent="0.2">
      <c r="L2" s="1"/>
      <c r="M2" s="1"/>
    </row>
    <row r="3" spans="1:13" ht="21" x14ac:dyDescent="0.25">
      <c r="J3" s="2" t="s">
        <v>3</v>
      </c>
      <c r="K3" s="2" t="s">
        <v>4</v>
      </c>
    </row>
    <row r="4" spans="1:13" ht="21" x14ac:dyDescent="0.2">
      <c r="J4" s="3" t="s">
        <v>2</v>
      </c>
      <c r="K4" s="21">
        <v>0.4</v>
      </c>
    </row>
    <row r="5" spans="1:13" ht="21" x14ac:dyDescent="0.2">
      <c r="J5" s="3" t="s">
        <v>1</v>
      </c>
      <c r="K5" s="21">
        <v>0.85</v>
      </c>
    </row>
    <row r="6" spans="1:13" ht="21" x14ac:dyDescent="0.2">
      <c r="J6" s="3" t="s">
        <v>0</v>
      </c>
      <c r="K6" s="21">
        <v>1.3</v>
      </c>
    </row>
    <row r="7" spans="1:13" ht="21" x14ac:dyDescent="0.2">
      <c r="J7" s="3" t="s">
        <v>5</v>
      </c>
      <c r="K7" s="21">
        <v>10</v>
      </c>
    </row>
    <row r="10" spans="1:13" ht="21" x14ac:dyDescent="0.2">
      <c r="D10" s="4" t="s">
        <v>8</v>
      </c>
      <c r="E10" s="4"/>
      <c r="F10" s="4"/>
      <c r="G10" s="4"/>
      <c r="H10" s="4"/>
    </row>
    <row r="11" spans="1:13" ht="21" x14ac:dyDescent="0.2">
      <c r="A11" s="11" t="s">
        <v>6</v>
      </c>
      <c r="B11" s="11"/>
      <c r="C11" s="12" t="s">
        <v>7</v>
      </c>
      <c r="D11" s="18">
        <v>0.15</v>
      </c>
      <c r="E11" s="19">
        <f>D11/2</f>
        <v>7.4999999999999997E-2</v>
      </c>
      <c r="F11" s="19">
        <f>E11/2</f>
        <v>3.7499999999999999E-2</v>
      </c>
      <c r="G11" s="19">
        <f>F11/2</f>
        <v>1.8749999999999999E-2</v>
      </c>
      <c r="H11" s="20">
        <f>G11/2</f>
        <v>9.3749999999999997E-3</v>
      </c>
    </row>
    <row r="12" spans="1:13" ht="21" x14ac:dyDescent="0.2">
      <c r="A12" s="13">
        <v>0</v>
      </c>
      <c r="B12" s="13">
        <v>0</v>
      </c>
      <c r="C12" s="14">
        <f>K4</f>
        <v>0.4</v>
      </c>
      <c r="D12" s="15" t="s">
        <v>9</v>
      </c>
      <c r="E12" s="16"/>
      <c r="F12" s="16"/>
      <c r="G12" s="16"/>
      <c r="H12" s="17"/>
    </row>
    <row r="13" spans="1:13" ht="21" x14ac:dyDescent="0.2">
      <c r="A13" s="11">
        <f>1</f>
        <v>1</v>
      </c>
      <c r="B13" s="11">
        <f>ROUNDDOWN(A13/$K$7,0)</f>
        <v>0</v>
      </c>
      <c r="C13" s="12">
        <f>IF(B13=B12,C12,C12*$K$5)</f>
        <v>0.4</v>
      </c>
      <c r="D13" s="5">
        <f>EXP(-$K$6*D$11/$C13)</f>
        <v>0.6141598762237378</v>
      </c>
      <c r="E13" s="6">
        <f t="shared" ref="E13:H32" si="0">EXP(-$K$6*E$11/$C13)</f>
        <v>0.78368353065745733</v>
      </c>
      <c r="F13" s="6">
        <f t="shared" si="0"/>
        <v>0.88525901896419967</v>
      </c>
      <c r="G13" s="6">
        <f t="shared" si="0"/>
        <v>0.94088204306607937</v>
      </c>
      <c r="H13" s="7">
        <f t="shared" si="0"/>
        <v>0.96999074380433103</v>
      </c>
    </row>
    <row r="14" spans="1:13" ht="21" x14ac:dyDescent="0.2">
      <c r="A14" s="11">
        <f>A13+1</f>
        <v>2</v>
      </c>
      <c r="B14" s="11">
        <f t="shared" ref="B14:B77" si="1">ROUNDDOWN(A14/$K$7,0)</f>
        <v>0</v>
      </c>
      <c r="C14" s="12">
        <f t="shared" ref="C14:C77" si="2">IF(B14=B13,C13,C13*$K$5)</f>
        <v>0.4</v>
      </c>
      <c r="D14" s="5">
        <f t="shared" ref="D14:H29" si="3">EXP(-$K$6*D$11/$C14)</f>
        <v>0.6141598762237378</v>
      </c>
      <c r="E14" s="6">
        <f t="shared" si="0"/>
        <v>0.78368353065745733</v>
      </c>
      <c r="F14" s="6">
        <f t="shared" si="0"/>
        <v>0.88525901896419967</v>
      </c>
      <c r="G14" s="6">
        <f t="shared" si="0"/>
        <v>0.94088204306607937</v>
      </c>
      <c r="H14" s="7">
        <f t="shared" si="0"/>
        <v>0.96999074380433103</v>
      </c>
    </row>
    <row r="15" spans="1:13" ht="21" x14ac:dyDescent="0.2">
      <c r="A15" s="11">
        <f t="shared" ref="A15:A78" si="4">A14+1</f>
        <v>3</v>
      </c>
      <c r="B15" s="11">
        <f t="shared" si="1"/>
        <v>0</v>
      </c>
      <c r="C15" s="12">
        <f t="shared" si="2"/>
        <v>0.4</v>
      </c>
      <c r="D15" s="5">
        <f t="shared" si="3"/>
        <v>0.6141598762237378</v>
      </c>
      <c r="E15" s="6">
        <f t="shared" si="0"/>
        <v>0.78368353065745733</v>
      </c>
      <c r="F15" s="6">
        <f t="shared" si="0"/>
        <v>0.88525901896419967</v>
      </c>
      <c r="G15" s="6">
        <f t="shared" si="0"/>
        <v>0.94088204306607937</v>
      </c>
      <c r="H15" s="7">
        <f t="shared" si="0"/>
        <v>0.96999074380433103</v>
      </c>
    </row>
    <row r="16" spans="1:13" ht="21" x14ac:dyDescent="0.2">
      <c r="A16" s="11">
        <f t="shared" si="4"/>
        <v>4</v>
      </c>
      <c r="B16" s="11">
        <f t="shared" si="1"/>
        <v>0</v>
      </c>
      <c r="C16" s="12">
        <f t="shared" si="2"/>
        <v>0.4</v>
      </c>
      <c r="D16" s="5">
        <f t="shared" si="3"/>
        <v>0.6141598762237378</v>
      </c>
      <c r="E16" s="6">
        <f t="shared" si="0"/>
        <v>0.78368353065745733</v>
      </c>
      <c r="F16" s="6">
        <f t="shared" si="0"/>
        <v>0.88525901896419967</v>
      </c>
      <c r="G16" s="6">
        <f t="shared" si="0"/>
        <v>0.94088204306607937</v>
      </c>
      <c r="H16" s="7">
        <f t="shared" si="0"/>
        <v>0.96999074380433103</v>
      </c>
    </row>
    <row r="17" spans="1:8" ht="21" x14ac:dyDescent="0.2">
      <c r="A17" s="11">
        <f t="shared" si="4"/>
        <v>5</v>
      </c>
      <c r="B17" s="11">
        <f t="shared" si="1"/>
        <v>0</v>
      </c>
      <c r="C17" s="12">
        <f t="shared" si="2"/>
        <v>0.4</v>
      </c>
      <c r="D17" s="5">
        <f t="shared" si="3"/>
        <v>0.6141598762237378</v>
      </c>
      <c r="E17" s="6">
        <f t="shared" si="0"/>
        <v>0.78368353065745733</v>
      </c>
      <c r="F17" s="6">
        <f t="shared" si="0"/>
        <v>0.88525901896419967</v>
      </c>
      <c r="G17" s="6">
        <f t="shared" si="0"/>
        <v>0.94088204306607937</v>
      </c>
      <c r="H17" s="7">
        <f t="shared" si="0"/>
        <v>0.96999074380433103</v>
      </c>
    </row>
    <row r="18" spans="1:8" ht="21" x14ac:dyDescent="0.2">
      <c r="A18" s="11">
        <f t="shared" si="4"/>
        <v>6</v>
      </c>
      <c r="B18" s="11">
        <f t="shared" si="1"/>
        <v>0</v>
      </c>
      <c r="C18" s="12">
        <f t="shared" si="2"/>
        <v>0.4</v>
      </c>
      <c r="D18" s="5">
        <f t="shared" si="3"/>
        <v>0.6141598762237378</v>
      </c>
      <c r="E18" s="6">
        <f t="shared" si="0"/>
        <v>0.78368353065745733</v>
      </c>
      <c r="F18" s="6">
        <f t="shared" si="0"/>
        <v>0.88525901896419967</v>
      </c>
      <c r="G18" s="6">
        <f t="shared" si="0"/>
        <v>0.94088204306607937</v>
      </c>
      <c r="H18" s="7">
        <f t="shared" si="0"/>
        <v>0.96999074380433103</v>
      </c>
    </row>
    <row r="19" spans="1:8" ht="21" x14ac:dyDescent="0.2">
      <c r="A19" s="11">
        <f t="shared" si="4"/>
        <v>7</v>
      </c>
      <c r="B19" s="11">
        <f t="shared" si="1"/>
        <v>0</v>
      </c>
      <c r="C19" s="12">
        <f t="shared" si="2"/>
        <v>0.4</v>
      </c>
      <c r="D19" s="5">
        <f t="shared" si="3"/>
        <v>0.6141598762237378</v>
      </c>
      <c r="E19" s="6">
        <f t="shared" si="0"/>
        <v>0.78368353065745733</v>
      </c>
      <c r="F19" s="6">
        <f t="shared" si="0"/>
        <v>0.88525901896419967</v>
      </c>
      <c r="G19" s="6">
        <f t="shared" si="0"/>
        <v>0.94088204306607937</v>
      </c>
      <c r="H19" s="7">
        <f t="shared" si="0"/>
        <v>0.96999074380433103</v>
      </c>
    </row>
    <row r="20" spans="1:8" ht="21" x14ac:dyDescent="0.2">
      <c r="A20" s="11">
        <f t="shared" si="4"/>
        <v>8</v>
      </c>
      <c r="B20" s="11">
        <f t="shared" si="1"/>
        <v>0</v>
      </c>
      <c r="C20" s="12">
        <f t="shared" si="2"/>
        <v>0.4</v>
      </c>
      <c r="D20" s="5">
        <f t="shared" si="3"/>
        <v>0.6141598762237378</v>
      </c>
      <c r="E20" s="6">
        <f t="shared" si="0"/>
        <v>0.78368353065745733</v>
      </c>
      <c r="F20" s="6">
        <f t="shared" si="0"/>
        <v>0.88525901896419967</v>
      </c>
      <c r="G20" s="6">
        <f t="shared" si="0"/>
        <v>0.94088204306607937</v>
      </c>
      <c r="H20" s="7">
        <f t="shared" si="0"/>
        <v>0.96999074380433103</v>
      </c>
    </row>
    <row r="21" spans="1:8" ht="21" x14ac:dyDescent="0.2">
      <c r="A21" s="11">
        <f t="shared" si="4"/>
        <v>9</v>
      </c>
      <c r="B21" s="11">
        <f t="shared" si="1"/>
        <v>0</v>
      </c>
      <c r="C21" s="12">
        <f t="shared" si="2"/>
        <v>0.4</v>
      </c>
      <c r="D21" s="5">
        <f t="shared" si="3"/>
        <v>0.6141598762237378</v>
      </c>
      <c r="E21" s="6">
        <f t="shared" si="0"/>
        <v>0.78368353065745733</v>
      </c>
      <c r="F21" s="6">
        <f t="shared" si="0"/>
        <v>0.88525901896419967</v>
      </c>
      <c r="G21" s="6">
        <f t="shared" si="0"/>
        <v>0.94088204306607937</v>
      </c>
      <c r="H21" s="7">
        <f t="shared" si="0"/>
        <v>0.96999074380433103</v>
      </c>
    </row>
    <row r="22" spans="1:8" ht="21" x14ac:dyDescent="0.2">
      <c r="A22" s="11">
        <f t="shared" si="4"/>
        <v>10</v>
      </c>
      <c r="B22" s="11">
        <f t="shared" si="1"/>
        <v>1</v>
      </c>
      <c r="C22" s="12">
        <f t="shared" si="2"/>
        <v>0.34</v>
      </c>
      <c r="D22" s="5">
        <f t="shared" si="3"/>
        <v>0.56353298472648794</v>
      </c>
      <c r="E22" s="6">
        <f t="shared" si="0"/>
        <v>0.75068834060912915</v>
      </c>
      <c r="F22" s="6">
        <f t="shared" si="0"/>
        <v>0.86642272627691919</v>
      </c>
      <c r="G22" s="6">
        <f t="shared" si="0"/>
        <v>0.93081831002452842</v>
      </c>
      <c r="H22" s="7">
        <f t="shared" si="0"/>
        <v>0.96478925679369398</v>
      </c>
    </row>
    <row r="23" spans="1:8" ht="21" x14ac:dyDescent="0.2">
      <c r="A23" s="11">
        <f t="shared" si="4"/>
        <v>11</v>
      </c>
      <c r="B23" s="11">
        <f t="shared" si="1"/>
        <v>1</v>
      </c>
      <c r="C23" s="12">
        <f t="shared" si="2"/>
        <v>0.34</v>
      </c>
      <c r="D23" s="5">
        <f t="shared" si="3"/>
        <v>0.56353298472648794</v>
      </c>
      <c r="E23" s="6">
        <f t="shared" si="0"/>
        <v>0.75068834060912915</v>
      </c>
      <c r="F23" s="6">
        <f t="shared" si="0"/>
        <v>0.86642272627691919</v>
      </c>
      <c r="G23" s="6">
        <f t="shared" si="0"/>
        <v>0.93081831002452842</v>
      </c>
      <c r="H23" s="7">
        <f t="shared" si="0"/>
        <v>0.96478925679369398</v>
      </c>
    </row>
    <row r="24" spans="1:8" ht="21" x14ac:dyDescent="0.2">
      <c r="A24" s="11">
        <f t="shared" si="4"/>
        <v>12</v>
      </c>
      <c r="B24" s="11">
        <f t="shared" si="1"/>
        <v>1</v>
      </c>
      <c r="C24" s="12">
        <f t="shared" si="2"/>
        <v>0.34</v>
      </c>
      <c r="D24" s="5">
        <f t="shared" si="3"/>
        <v>0.56353298472648794</v>
      </c>
      <c r="E24" s="6">
        <f t="shared" si="0"/>
        <v>0.75068834060912915</v>
      </c>
      <c r="F24" s="6">
        <f t="shared" si="0"/>
        <v>0.86642272627691919</v>
      </c>
      <c r="G24" s="6">
        <f t="shared" si="0"/>
        <v>0.93081831002452842</v>
      </c>
      <c r="H24" s="7">
        <f t="shared" si="0"/>
        <v>0.96478925679369398</v>
      </c>
    </row>
    <row r="25" spans="1:8" ht="21" x14ac:dyDescent="0.2">
      <c r="A25" s="11">
        <f t="shared" si="4"/>
        <v>13</v>
      </c>
      <c r="B25" s="11">
        <f t="shared" si="1"/>
        <v>1</v>
      </c>
      <c r="C25" s="12">
        <f t="shared" si="2"/>
        <v>0.34</v>
      </c>
      <c r="D25" s="5">
        <f t="shared" si="3"/>
        <v>0.56353298472648794</v>
      </c>
      <c r="E25" s="6">
        <f t="shared" si="0"/>
        <v>0.75068834060912915</v>
      </c>
      <c r="F25" s="6">
        <f t="shared" si="0"/>
        <v>0.86642272627691919</v>
      </c>
      <c r="G25" s="6">
        <f t="shared" si="0"/>
        <v>0.93081831002452842</v>
      </c>
      <c r="H25" s="7">
        <f t="shared" si="0"/>
        <v>0.96478925679369398</v>
      </c>
    </row>
    <row r="26" spans="1:8" ht="21" x14ac:dyDescent="0.2">
      <c r="A26" s="11">
        <f t="shared" si="4"/>
        <v>14</v>
      </c>
      <c r="B26" s="11">
        <f t="shared" si="1"/>
        <v>1</v>
      </c>
      <c r="C26" s="12">
        <f t="shared" si="2"/>
        <v>0.34</v>
      </c>
      <c r="D26" s="5">
        <f t="shared" si="3"/>
        <v>0.56353298472648794</v>
      </c>
      <c r="E26" s="6">
        <f t="shared" si="0"/>
        <v>0.75068834060912915</v>
      </c>
      <c r="F26" s="6">
        <f t="shared" si="0"/>
        <v>0.86642272627691919</v>
      </c>
      <c r="G26" s="6">
        <f t="shared" si="0"/>
        <v>0.93081831002452842</v>
      </c>
      <c r="H26" s="7">
        <f t="shared" si="0"/>
        <v>0.96478925679369398</v>
      </c>
    </row>
    <row r="27" spans="1:8" ht="21" x14ac:dyDescent="0.2">
      <c r="A27" s="11">
        <f t="shared" si="4"/>
        <v>15</v>
      </c>
      <c r="B27" s="11">
        <f t="shared" si="1"/>
        <v>1</v>
      </c>
      <c r="C27" s="12">
        <f t="shared" si="2"/>
        <v>0.34</v>
      </c>
      <c r="D27" s="5">
        <f t="shared" si="3"/>
        <v>0.56353298472648794</v>
      </c>
      <c r="E27" s="6">
        <f t="shared" si="0"/>
        <v>0.75068834060912915</v>
      </c>
      <c r="F27" s="6">
        <f t="shared" si="0"/>
        <v>0.86642272627691919</v>
      </c>
      <c r="G27" s="6">
        <f t="shared" si="0"/>
        <v>0.93081831002452842</v>
      </c>
      <c r="H27" s="7">
        <f t="shared" si="0"/>
        <v>0.96478925679369398</v>
      </c>
    </row>
    <row r="28" spans="1:8" ht="21" x14ac:dyDescent="0.2">
      <c r="A28" s="11">
        <f t="shared" si="4"/>
        <v>16</v>
      </c>
      <c r="B28" s="11">
        <f t="shared" si="1"/>
        <v>1</v>
      </c>
      <c r="C28" s="12">
        <f t="shared" si="2"/>
        <v>0.34</v>
      </c>
      <c r="D28" s="5">
        <f t="shared" si="3"/>
        <v>0.56353298472648794</v>
      </c>
      <c r="E28" s="6">
        <f t="shared" si="0"/>
        <v>0.75068834060912915</v>
      </c>
      <c r="F28" s="6">
        <f t="shared" si="0"/>
        <v>0.86642272627691919</v>
      </c>
      <c r="G28" s="6">
        <f t="shared" si="0"/>
        <v>0.93081831002452842</v>
      </c>
      <c r="H28" s="7">
        <f t="shared" si="0"/>
        <v>0.96478925679369398</v>
      </c>
    </row>
    <row r="29" spans="1:8" ht="21" x14ac:dyDescent="0.2">
      <c r="A29" s="11">
        <f t="shared" si="4"/>
        <v>17</v>
      </c>
      <c r="B29" s="11">
        <f t="shared" si="1"/>
        <v>1</v>
      </c>
      <c r="C29" s="12">
        <f t="shared" si="2"/>
        <v>0.34</v>
      </c>
      <c r="D29" s="5">
        <f t="shared" si="3"/>
        <v>0.56353298472648794</v>
      </c>
      <c r="E29" s="6">
        <f t="shared" si="0"/>
        <v>0.75068834060912915</v>
      </c>
      <c r="F29" s="6">
        <f t="shared" si="0"/>
        <v>0.86642272627691919</v>
      </c>
      <c r="G29" s="6">
        <f t="shared" si="0"/>
        <v>0.93081831002452842</v>
      </c>
      <c r="H29" s="7">
        <f t="shared" si="0"/>
        <v>0.96478925679369398</v>
      </c>
    </row>
    <row r="30" spans="1:8" ht="21" x14ac:dyDescent="0.2">
      <c r="A30" s="11">
        <f t="shared" si="4"/>
        <v>18</v>
      </c>
      <c r="B30" s="11">
        <f t="shared" si="1"/>
        <v>1</v>
      </c>
      <c r="C30" s="12">
        <f t="shared" si="2"/>
        <v>0.34</v>
      </c>
      <c r="D30" s="5">
        <f t="shared" ref="D30:H45" si="5">EXP(-$K$6*D$11/$C30)</f>
        <v>0.56353298472648794</v>
      </c>
      <c r="E30" s="6">
        <f t="shared" si="0"/>
        <v>0.75068834060912915</v>
      </c>
      <c r="F30" s="6">
        <f t="shared" si="0"/>
        <v>0.86642272627691919</v>
      </c>
      <c r="G30" s="6">
        <f t="shared" si="0"/>
        <v>0.93081831002452842</v>
      </c>
      <c r="H30" s="7">
        <f t="shared" si="0"/>
        <v>0.96478925679369398</v>
      </c>
    </row>
    <row r="31" spans="1:8" ht="21" x14ac:dyDescent="0.2">
      <c r="A31" s="11">
        <f t="shared" si="4"/>
        <v>19</v>
      </c>
      <c r="B31" s="11">
        <f t="shared" si="1"/>
        <v>1</v>
      </c>
      <c r="C31" s="12">
        <f t="shared" si="2"/>
        <v>0.34</v>
      </c>
      <c r="D31" s="5">
        <f t="shared" si="5"/>
        <v>0.56353298472648794</v>
      </c>
      <c r="E31" s="6">
        <f t="shared" si="0"/>
        <v>0.75068834060912915</v>
      </c>
      <c r="F31" s="6">
        <f t="shared" si="0"/>
        <v>0.86642272627691919</v>
      </c>
      <c r="G31" s="6">
        <f t="shared" si="0"/>
        <v>0.93081831002452842</v>
      </c>
      <c r="H31" s="7">
        <f t="shared" si="0"/>
        <v>0.96478925679369398</v>
      </c>
    </row>
    <row r="32" spans="1:8" ht="21" x14ac:dyDescent="0.2">
      <c r="A32" s="11">
        <f t="shared" si="4"/>
        <v>20</v>
      </c>
      <c r="B32" s="11">
        <f t="shared" si="1"/>
        <v>2</v>
      </c>
      <c r="C32" s="12">
        <f t="shared" si="2"/>
        <v>0.28900000000000003</v>
      </c>
      <c r="D32" s="5">
        <f t="shared" si="5"/>
        <v>0.50928857177363895</v>
      </c>
      <c r="E32" s="6">
        <f t="shared" si="0"/>
        <v>0.71364456963788281</v>
      </c>
      <c r="F32" s="6">
        <f t="shared" si="0"/>
        <v>0.84477486328481788</v>
      </c>
      <c r="G32" s="6">
        <f t="shared" si="0"/>
        <v>0.91911634915543627</v>
      </c>
      <c r="H32" s="7">
        <f t="shared" si="0"/>
        <v>0.95870555915538336</v>
      </c>
    </row>
    <row r="33" spans="1:8" ht="21" x14ac:dyDescent="0.2">
      <c r="A33" s="11">
        <f t="shared" si="4"/>
        <v>21</v>
      </c>
      <c r="B33" s="11">
        <f t="shared" si="1"/>
        <v>2</v>
      </c>
      <c r="C33" s="12">
        <f t="shared" si="2"/>
        <v>0.28900000000000003</v>
      </c>
      <c r="D33" s="5">
        <f t="shared" si="5"/>
        <v>0.50928857177363895</v>
      </c>
      <c r="E33" s="6">
        <f t="shared" si="5"/>
        <v>0.71364456963788281</v>
      </c>
      <c r="F33" s="6">
        <f t="shared" si="5"/>
        <v>0.84477486328481788</v>
      </c>
      <c r="G33" s="6">
        <f t="shared" si="5"/>
        <v>0.91911634915543627</v>
      </c>
      <c r="H33" s="7">
        <f t="shared" si="5"/>
        <v>0.95870555915538336</v>
      </c>
    </row>
    <row r="34" spans="1:8" ht="21" x14ac:dyDescent="0.2">
      <c r="A34" s="11">
        <f t="shared" si="4"/>
        <v>22</v>
      </c>
      <c r="B34" s="11">
        <f t="shared" si="1"/>
        <v>2</v>
      </c>
      <c r="C34" s="12">
        <f t="shared" si="2"/>
        <v>0.28900000000000003</v>
      </c>
      <c r="D34" s="5">
        <f t="shared" si="5"/>
        <v>0.50928857177363895</v>
      </c>
      <c r="E34" s="6">
        <f t="shared" si="5"/>
        <v>0.71364456963788281</v>
      </c>
      <c r="F34" s="6">
        <f t="shared" si="5"/>
        <v>0.84477486328481788</v>
      </c>
      <c r="G34" s="6">
        <f t="shared" si="5"/>
        <v>0.91911634915543627</v>
      </c>
      <c r="H34" s="7">
        <f t="shared" si="5"/>
        <v>0.95870555915538336</v>
      </c>
    </row>
    <row r="35" spans="1:8" ht="21" x14ac:dyDescent="0.2">
      <c r="A35" s="11">
        <f t="shared" si="4"/>
        <v>23</v>
      </c>
      <c r="B35" s="11">
        <f t="shared" si="1"/>
        <v>2</v>
      </c>
      <c r="C35" s="12">
        <f t="shared" si="2"/>
        <v>0.28900000000000003</v>
      </c>
      <c r="D35" s="5">
        <f t="shared" si="5"/>
        <v>0.50928857177363895</v>
      </c>
      <c r="E35" s="6">
        <f t="shared" si="5"/>
        <v>0.71364456963788281</v>
      </c>
      <c r="F35" s="6">
        <f t="shared" si="5"/>
        <v>0.84477486328481788</v>
      </c>
      <c r="G35" s="6">
        <f t="shared" si="5"/>
        <v>0.91911634915543627</v>
      </c>
      <c r="H35" s="7">
        <f t="shared" si="5"/>
        <v>0.95870555915538336</v>
      </c>
    </row>
    <row r="36" spans="1:8" ht="21" x14ac:dyDescent="0.2">
      <c r="A36" s="11">
        <f t="shared" si="4"/>
        <v>24</v>
      </c>
      <c r="B36" s="11">
        <f t="shared" si="1"/>
        <v>2</v>
      </c>
      <c r="C36" s="12">
        <f t="shared" si="2"/>
        <v>0.28900000000000003</v>
      </c>
      <c r="D36" s="5">
        <f t="shared" si="5"/>
        <v>0.50928857177363895</v>
      </c>
      <c r="E36" s="6">
        <f t="shared" si="5"/>
        <v>0.71364456963788281</v>
      </c>
      <c r="F36" s="6">
        <f t="shared" si="5"/>
        <v>0.84477486328481788</v>
      </c>
      <c r="G36" s="6">
        <f t="shared" si="5"/>
        <v>0.91911634915543627</v>
      </c>
      <c r="H36" s="7">
        <f t="shared" si="5"/>
        <v>0.95870555915538336</v>
      </c>
    </row>
    <row r="37" spans="1:8" ht="21" x14ac:dyDescent="0.2">
      <c r="A37" s="11">
        <f t="shared" si="4"/>
        <v>25</v>
      </c>
      <c r="B37" s="11">
        <f t="shared" si="1"/>
        <v>2</v>
      </c>
      <c r="C37" s="12">
        <f t="shared" si="2"/>
        <v>0.28900000000000003</v>
      </c>
      <c r="D37" s="5">
        <f t="shared" si="5"/>
        <v>0.50928857177363895</v>
      </c>
      <c r="E37" s="6">
        <f t="shared" si="5"/>
        <v>0.71364456963788281</v>
      </c>
      <c r="F37" s="6">
        <f t="shared" si="5"/>
        <v>0.84477486328481788</v>
      </c>
      <c r="G37" s="6">
        <f t="shared" si="5"/>
        <v>0.91911634915543627</v>
      </c>
      <c r="H37" s="7">
        <f t="shared" si="5"/>
        <v>0.95870555915538336</v>
      </c>
    </row>
    <row r="38" spans="1:8" ht="21" x14ac:dyDescent="0.2">
      <c r="A38" s="11">
        <f t="shared" si="4"/>
        <v>26</v>
      </c>
      <c r="B38" s="11">
        <f t="shared" si="1"/>
        <v>2</v>
      </c>
      <c r="C38" s="12">
        <f t="shared" si="2"/>
        <v>0.28900000000000003</v>
      </c>
      <c r="D38" s="5">
        <f t="shared" si="5"/>
        <v>0.50928857177363895</v>
      </c>
      <c r="E38" s="6">
        <f t="shared" si="5"/>
        <v>0.71364456963788281</v>
      </c>
      <c r="F38" s="6">
        <f t="shared" si="5"/>
        <v>0.84477486328481788</v>
      </c>
      <c r="G38" s="6">
        <f t="shared" si="5"/>
        <v>0.91911634915543627</v>
      </c>
      <c r="H38" s="7">
        <f t="shared" si="5"/>
        <v>0.95870555915538336</v>
      </c>
    </row>
    <row r="39" spans="1:8" ht="21" x14ac:dyDescent="0.2">
      <c r="A39" s="11">
        <f t="shared" si="4"/>
        <v>27</v>
      </c>
      <c r="B39" s="11">
        <f t="shared" si="1"/>
        <v>2</v>
      </c>
      <c r="C39" s="12">
        <f t="shared" si="2"/>
        <v>0.28900000000000003</v>
      </c>
      <c r="D39" s="5">
        <f t="shared" si="5"/>
        <v>0.50928857177363895</v>
      </c>
      <c r="E39" s="6">
        <f t="shared" si="5"/>
        <v>0.71364456963788281</v>
      </c>
      <c r="F39" s="6">
        <f t="shared" si="5"/>
        <v>0.84477486328481788</v>
      </c>
      <c r="G39" s="6">
        <f t="shared" si="5"/>
        <v>0.91911634915543627</v>
      </c>
      <c r="H39" s="7">
        <f t="shared" si="5"/>
        <v>0.95870555915538336</v>
      </c>
    </row>
    <row r="40" spans="1:8" ht="21" x14ac:dyDescent="0.2">
      <c r="A40" s="11">
        <f t="shared" si="4"/>
        <v>28</v>
      </c>
      <c r="B40" s="11">
        <f t="shared" si="1"/>
        <v>2</v>
      </c>
      <c r="C40" s="12">
        <f t="shared" si="2"/>
        <v>0.28900000000000003</v>
      </c>
      <c r="D40" s="5">
        <f t="shared" si="5"/>
        <v>0.50928857177363895</v>
      </c>
      <c r="E40" s="6">
        <f t="shared" si="5"/>
        <v>0.71364456963788281</v>
      </c>
      <c r="F40" s="6">
        <f t="shared" si="5"/>
        <v>0.84477486328481788</v>
      </c>
      <c r="G40" s="6">
        <f t="shared" si="5"/>
        <v>0.91911634915543627</v>
      </c>
      <c r="H40" s="7">
        <f t="shared" si="5"/>
        <v>0.95870555915538336</v>
      </c>
    </row>
    <row r="41" spans="1:8" ht="21" x14ac:dyDescent="0.2">
      <c r="A41" s="11">
        <f t="shared" si="4"/>
        <v>29</v>
      </c>
      <c r="B41" s="11">
        <f t="shared" si="1"/>
        <v>2</v>
      </c>
      <c r="C41" s="12">
        <f t="shared" si="2"/>
        <v>0.28900000000000003</v>
      </c>
      <c r="D41" s="5">
        <f t="shared" si="5"/>
        <v>0.50928857177363895</v>
      </c>
      <c r="E41" s="6">
        <f t="shared" si="5"/>
        <v>0.71364456963788281</v>
      </c>
      <c r="F41" s="6">
        <f t="shared" si="5"/>
        <v>0.84477486328481788</v>
      </c>
      <c r="G41" s="6">
        <f t="shared" si="5"/>
        <v>0.91911634915543627</v>
      </c>
      <c r="H41" s="7">
        <f t="shared" si="5"/>
        <v>0.95870555915538336</v>
      </c>
    </row>
    <row r="42" spans="1:8" ht="21" x14ac:dyDescent="0.2">
      <c r="A42" s="11">
        <f t="shared" si="4"/>
        <v>30</v>
      </c>
      <c r="B42" s="11">
        <f t="shared" si="1"/>
        <v>3</v>
      </c>
      <c r="C42" s="12">
        <f t="shared" si="2"/>
        <v>0.24565000000000003</v>
      </c>
      <c r="D42" s="5">
        <f t="shared" si="5"/>
        <v>0.45211788093533423</v>
      </c>
      <c r="E42" s="6">
        <f t="shared" si="5"/>
        <v>0.6723971155019437</v>
      </c>
      <c r="F42" s="6">
        <f t="shared" si="5"/>
        <v>0.81999824115783548</v>
      </c>
      <c r="G42" s="6">
        <f t="shared" si="5"/>
        <v>0.90553754265509911</v>
      </c>
      <c r="H42" s="7">
        <f t="shared" si="5"/>
        <v>0.95159736372853576</v>
      </c>
    </row>
    <row r="43" spans="1:8" ht="21" x14ac:dyDescent="0.2">
      <c r="A43" s="11">
        <f t="shared" si="4"/>
        <v>31</v>
      </c>
      <c r="B43" s="11">
        <f t="shared" si="1"/>
        <v>3</v>
      </c>
      <c r="C43" s="12">
        <f t="shared" si="2"/>
        <v>0.24565000000000003</v>
      </c>
      <c r="D43" s="5">
        <f t="shared" si="5"/>
        <v>0.45211788093533423</v>
      </c>
      <c r="E43" s="6">
        <f t="shared" si="5"/>
        <v>0.6723971155019437</v>
      </c>
      <c r="F43" s="6">
        <f t="shared" si="5"/>
        <v>0.81999824115783548</v>
      </c>
      <c r="G43" s="6">
        <f t="shared" si="5"/>
        <v>0.90553754265509911</v>
      </c>
      <c r="H43" s="7">
        <f t="shared" si="5"/>
        <v>0.95159736372853576</v>
      </c>
    </row>
    <row r="44" spans="1:8" ht="21" x14ac:dyDescent="0.2">
      <c r="A44" s="11">
        <f t="shared" si="4"/>
        <v>32</v>
      </c>
      <c r="B44" s="11">
        <f t="shared" si="1"/>
        <v>3</v>
      </c>
      <c r="C44" s="12">
        <f t="shared" si="2"/>
        <v>0.24565000000000003</v>
      </c>
      <c r="D44" s="5">
        <f t="shared" si="5"/>
        <v>0.45211788093533423</v>
      </c>
      <c r="E44" s="6">
        <f t="shared" si="5"/>
        <v>0.6723971155019437</v>
      </c>
      <c r="F44" s="6">
        <f t="shared" si="5"/>
        <v>0.81999824115783548</v>
      </c>
      <c r="G44" s="6">
        <f t="shared" si="5"/>
        <v>0.90553754265509911</v>
      </c>
      <c r="H44" s="7">
        <f t="shared" si="5"/>
        <v>0.95159736372853576</v>
      </c>
    </row>
    <row r="45" spans="1:8" ht="21" x14ac:dyDescent="0.2">
      <c r="A45" s="11">
        <f t="shared" si="4"/>
        <v>33</v>
      </c>
      <c r="B45" s="11">
        <f t="shared" si="1"/>
        <v>3</v>
      </c>
      <c r="C45" s="12">
        <f t="shared" si="2"/>
        <v>0.24565000000000003</v>
      </c>
      <c r="D45" s="5">
        <f t="shared" si="5"/>
        <v>0.45211788093533423</v>
      </c>
      <c r="E45" s="6">
        <f t="shared" si="5"/>
        <v>0.6723971155019437</v>
      </c>
      <c r="F45" s="6">
        <f t="shared" si="5"/>
        <v>0.81999824115783548</v>
      </c>
      <c r="G45" s="6">
        <f t="shared" si="5"/>
        <v>0.90553754265509911</v>
      </c>
      <c r="H45" s="7">
        <f t="shared" si="5"/>
        <v>0.95159736372853576</v>
      </c>
    </row>
    <row r="46" spans="1:8" ht="21" x14ac:dyDescent="0.2">
      <c r="A46" s="11">
        <f t="shared" si="4"/>
        <v>34</v>
      </c>
      <c r="B46" s="11">
        <f t="shared" si="1"/>
        <v>3</v>
      </c>
      <c r="C46" s="12">
        <f t="shared" si="2"/>
        <v>0.24565000000000003</v>
      </c>
      <c r="D46" s="5">
        <f t="shared" ref="D46:H61" si="6">EXP(-$K$6*D$11/$C46)</f>
        <v>0.45211788093533423</v>
      </c>
      <c r="E46" s="6">
        <f t="shared" si="6"/>
        <v>0.6723971155019437</v>
      </c>
      <c r="F46" s="6">
        <f t="shared" si="6"/>
        <v>0.81999824115783548</v>
      </c>
      <c r="G46" s="6">
        <f t="shared" si="6"/>
        <v>0.90553754265509911</v>
      </c>
      <c r="H46" s="7">
        <f t="shared" si="6"/>
        <v>0.95159736372853576</v>
      </c>
    </row>
    <row r="47" spans="1:8" ht="21" x14ac:dyDescent="0.2">
      <c r="A47" s="11">
        <f t="shared" si="4"/>
        <v>35</v>
      </c>
      <c r="B47" s="11">
        <f t="shared" si="1"/>
        <v>3</v>
      </c>
      <c r="C47" s="12">
        <f t="shared" si="2"/>
        <v>0.24565000000000003</v>
      </c>
      <c r="D47" s="5">
        <f t="shared" si="6"/>
        <v>0.45211788093533423</v>
      </c>
      <c r="E47" s="6">
        <f t="shared" si="6"/>
        <v>0.6723971155019437</v>
      </c>
      <c r="F47" s="6">
        <f t="shared" si="6"/>
        <v>0.81999824115783548</v>
      </c>
      <c r="G47" s="6">
        <f t="shared" si="6"/>
        <v>0.90553754265509911</v>
      </c>
      <c r="H47" s="7">
        <f t="shared" si="6"/>
        <v>0.95159736372853576</v>
      </c>
    </row>
    <row r="48" spans="1:8" ht="21" x14ac:dyDescent="0.2">
      <c r="A48" s="11">
        <f t="shared" si="4"/>
        <v>36</v>
      </c>
      <c r="B48" s="11">
        <f t="shared" si="1"/>
        <v>3</v>
      </c>
      <c r="C48" s="12">
        <f t="shared" si="2"/>
        <v>0.24565000000000003</v>
      </c>
      <c r="D48" s="5">
        <f t="shared" si="6"/>
        <v>0.45211788093533423</v>
      </c>
      <c r="E48" s="6">
        <f t="shared" si="6"/>
        <v>0.6723971155019437</v>
      </c>
      <c r="F48" s="6">
        <f t="shared" si="6"/>
        <v>0.81999824115783548</v>
      </c>
      <c r="G48" s="6">
        <f t="shared" si="6"/>
        <v>0.90553754265509911</v>
      </c>
      <c r="H48" s="7">
        <f t="shared" si="6"/>
        <v>0.95159736372853576</v>
      </c>
    </row>
    <row r="49" spans="1:8" ht="21" x14ac:dyDescent="0.2">
      <c r="A49" s="11">
        <f t="shared" si="4"/>
        <v>37</v>
      </c>
      <c r="B49" s="11">
        <f t="shared" si="1"/>
        <v>3</v>
      </c>
      <c r="C49" s="12">
        <f t="shared" si="2"/>
        <v>0.24565000000000003</v>
      </c>
      <c r="D49" s="5">
        <f t="shared" si="6"/>
        <v>0.45211788093533423</v>
      </c>
      <c r="E49" s="6">
        <f t="shared" si="6"/>
        <v>0.6723971155019437</v>
      </c>
      <c r="F49" s="6">
        <f t="shared" si="6"/>
        <v>0.81999824115783548</v>
      </c>
      <c r="G49" s="6">
        <f t="shared" si="6"/>
        <v>0.90553754265509911</v>
      </c>
      <c r="H49" s="7">
        <f t="shared" si="6"/>
        <v>0.95159736372853576</v>
      </c>
    </row>
    <row r="50" spans="1:8" ht="21" x14ac:dyDescent="0.2">
      <c r="A50" s="11">
        <f t="shared" si="4"/>
        <v>38</v>
      </c>
      <c r="B50" s="11">
        <f t="shared" si="1"/>
        <v>3</v>
      </c>
      <c r="C50" s="12">
        <f t="shared" si="2"/>
        <v>0.24565000000000003</v>
      </c>
      <c r="D50" s="5">
        <f t="shared" si="6"/>
        <v>0.45211788093533423</v>
      </c>
      <c r="E50" s="6">
        <f t="shared" si="6"/>
        <v>0.6723971155019437</v>
      </c>
      <c r="F50" s="6">
        <f t="shared" si="6"/>
        <v>0.81999824115783548</v>
      </c>
      <c r="G50" s="6">
        <f t="shared" si="6"/>
        <v>0.90553754265509911</v>
      </c>
      <c r="H50" s="7">
        <f t="shared" si="6"/>
        <v>0.95159736372853576</v>
      </c>
    </row>
    <row r="51" spans="1:8" ht="21" x14ac:dyDescent="0.2">
      <c r="A51" s="11">
        <f t="shared" si="4"/>
        <v>39</v>
      </c>
      <c r="B51" s="11">
        <f t="shared" si="1"/>
        <v>3</v>
      </c>
      <c r="C51" s="12">
        <f t="shared" si="2"/>
        <v>0.24565000000000003</v>
      </c>
      <c r="D51" s="5">
        <f t="shared" si="6"/>
        <v>0.45211788093533423</v>
      </c>
      <c r="E51" s="6">
        <f t="shared" si="6"/>
        <v>0.6723971155019437</v>
      </c>
      <c r="F51" s="6">
        <f t="shared" si="6"/>
        <v>0.81999824115783548</v>
      </c>
      <c r="G51" s="6">
        <f t="shared" si="6"/>
        <v>0.90553754265509911</v>
      </c>
      <c r="H51" s="7">
        <f t="shared" si="6"/>
        <v>0.95159736372853576</v>
      </c>
    </row>
    <row r="52" spans="1:8" ht="21" x14ac:dyDescent="0.2">
      <c r="A52" s="11">
        <f t="shared" si="4"/>
        <v>40</v>
      </c>
      <c r="B52" s="11">
        <f t="shared" si="1"/>
        <v>4</v>
      </c>
      <c r="C52" s="12">
        <f t="shared" si="2"/>
        <v>0.20880250000000003</v>
      </c>
      <c r="D52" s="5">
        <f t="shared" si="6"/>
        <v>0.3930191799885342</v>
      </c>
      <c r="E52" s="6">
        <f t="shared" si="6"/>
        <v>0.62691241811638587</v>
      </c>
      <c r="F52" s="6">
        <f t="shared" si="6"/>
        <v>0.79177801062948561</v>
      </c>
      <c r="G52" s="6">
        <f t="shared" si="6"/>
        <v>0.8898190887081967</v>
      </c>
      <c r="H52" s="7">
        <f t="shared" si="6"/>
        <v>0.9433022255397242</v>
      </c>
    </row>
    <row r="53" spans="1:8" ht="21" x14ac:dyDescent="0.2">
      <c r="A53" s="11">
        <f t="shared" si="4"/>
        <v>41</v>
      </c>
      <c r="B53" s="11">
        <f t="shared" si="1"/>
        <v>4</v>
      </c>
      <c r="C53" s="12">
        <f t="shared" si="2"/>
        <v>0.20880250000000003</v>
      </c>
      <c r="D53" s="5">
        <f t="shared" si="6"/>
        <v>0.3930191799885342</v>
      </c>
      <c r="E53" s="6">
        <f t="shared" si="6"/>
        <v>0.62691241811638587</v>
      </c>
      <c r="F53" s="6">
        <f t="shared" si="6"/>
        <v>0.79177801062948561</v>
      </c>
      <c r="G53" s="6">
        <f t="shared" si="6"/>
        <v>0.8898190887081967</v>
      </c>
      <c r="H53" s="7">
        <f t="shared" si="6"/>
        <v>0.9433022255397242</v>
      </c>
    </row>
    <row r="54" spans="1:8" ht="21" x14ac:dyDescent="0.2">
      <c r="A54" s="11">
        <f t="shared" si="4"/>
        <v>42</v>
      </c>
      <c r="B54" s="11">
        <f t="shared" si="1"/>
        <v>4</v>
      </c>
      <c r="C54" s="12">
        <f t="shared" si="2"/>
        <v>0.20880250000000003</v>
      </c>
      <c r="D54" s="5">
        <f t="shared" si="6"/>
        <v>0.3930191799885342</v>
      </c>
      <c r="E54" s="6">
        <f t="shared" si="6"/>
        <v>0.62691241811638587</v>
      </c>
      <c r="F54" s="6">
        <f t="shared" si="6"/>
        <v>0.79177801062948561</v>
      </c>
      <c r="G54" s="6">
        <f t="shared" si="6"/>
        <v>0.8898190887081967</v>
      </c>
      <c r="H54" s="7">
        <f t="shared" si="6"/>
        <v>0.9433022255397242</v>
      </c>
    </row>
    <row r="55" spans="1:8" ht="21" x14ac:dyDescent="0.2">
      <c r="A55" s="11">
        <f t="shared" si="4"/>
        <v>43</v>
      </c>
      <c r="B55" s="11">
        <f t="shared" si="1"/>
        <v>4</v>
      </c>
      <c r="C55" s="12">
        <f t="shared" si="2"/>
        <v>0.20880250000000003</v>
      </c>
      <c r="D55" s="5">
        <f t="shared" si="6"/>
        <v>0.3930191799885342</v>
      </c>
      <c r="E55" s="6">
        <f t="shared" si="6"/>
        <v>0.62691241811638587</v>
      </c>
      <c r="F55" s="6">
        <f t="shared" si="6"/>
        <v>0.79177801062948561</v>
      </c>
      <c r="G55" s="6">
        <f t="shared" si="6"/>
        <v>0.8898190887081967</v>
      </c>
      <c r="H55" s="7">
        <f t="shared" si="6"/>
        <v>0.9433022255397242</v>
      </c>
    </row>
    <row r="56" spans="1:8" ht="21" x14ac:dyDescent="0.2">
      <c r="A56" s="11">
        <f t="shared" si="4"/>
        <v>44</v>
      </c>
      <c r="B56" s="11">
        <f t="shared" si="1"/>
        <v>4</v>
      </c>
      <c r="C56" s="12">
        <f t="shared" si="2"/>
        <v>0.20880250000000003</v>
      </c>
      <c r="D56" s="5">
        <f t="shared" si="6"/>
        <v>0.3930191799885342</v>
      </c>
      <c r="E56" s="6">
        <f t="shared" si="6"/>
        <v>0.62691241811638587</v>
      </c>
      <c r="F56" s="6">
        <f t="shared" si="6"/>
        <v>0.79177801062948561</v>
      </c>
      <c r="G56" s="6">
        <f t="shared" si="6"/>
        <v>0.8898190887081967</v>
      </c>
      <c r="H56" s="7">
        <f t="shared" si="6"/>
        <v>0.9433022255397242</v>
      </c>
    </row>
    <row r="57" spans="1:8" ht="21" x14ac:dyDescent="0.2">
      <c r="A57" s="11">
        <f t="shared" si="4"/>
        <v>45</v>
      </c>
      <c r="B57" s="11">
        <f t="shared" si="1"/>
        <v>4</v>
      </c>
      <c r="C57" s="12">
        <f t="shared" si="2"/>
        <v>0.20880250000000003</v>
      </c>
      <c r="D57" s="5">
        <f t="shared" si="6"/>
        <v>0.3930191799885342</v>
      </c>
      <c r="E57" s="6">
        <f t="shared" si="6"/>
        <v>0.62691241811638587</v>
      </c>
      <c r="F57" s="6">
        <f t="shared" si="6"/>
        <v>0.79177801062948561</v>
      </c>
      <c r="G57" s="6">
        <f t="shared" si="6"/>
        <v>0.8898190887081967</v>
      </c>
      <c r="H57" s="7">
        <f t="shared" si="6"/>
        <v>0.9433022255397242</v>
      </c>
    </row>
    <row r="58" spans="1:8" ht="21" x14ac:dyDescent="0.2">
      <c r="A58" s="11">
        <f t="shared" si="4"/>
        <v>46</v>
      </c>
      <c r="B58" s="11">
        <f t="shared" si="1"/>
        <v>4</v>
      </c>
      <c r="C58" s="12">
        <f t="shared" si="2"/>
        <v>0.20880250000000003</v>
      </c>
      <c r="D58" s="5">
        <f t="shared" si="6"/>
        <v>0.3930191799885342</v>
      </c>
      <c r="E58" s="6">
        <f t="shared" si="6"/>
        <v>0.62691241811638587</v>
      </c>
      <c r="F58" s="6">
        <f t="shared" si="6"/>
        <v>0.79177801062948561</v>
      </c>
      <c r="G58" s="6">
        <f t="shared" si="6"/>
        <v>0.8898190887081967</v>
      </c>
      <c r="H58" s="7">
        <f t="shared" si="6"/>
        <v>0.9433022255397242</v>
      </c>
    </row>
    <row r="59" spans="1:8" ht="21" x14ac:dyDescent="0.2">
      <c r="A59" s="11">
        <f t="shared" si="4"/>
        <v>47</v>
      </c>
      <c r="B59" s="11">
        <f t="shared" si="1"/>
        <v>4</v>
      </c>
      <c r="C59" s="12">
        <f t="shared" si="2"/>
        <v>0.20880250000000003</v>
      </c>
      <c r="D59" s="5">
        <f t="shared" si="6"/>
        <v>0.3930191799885342</v>
      </c>
      <c r="E59" s="6">
        <f t="shared" si="6"/>
        <v>0.62691241811638587</v>
      </c>
      <c r="F59" s="6">
        <f t="shared" si="6"/>
        <v>0.79177801062948561</v>
      </c>
      <c r="G59" s="6">
        <f t="shared" si="6"/>
        <v>0.8898190887081967</v>
      </c>
      <c r="H59" s="7">
        <f t="shared" si="6"/>
        <v>0.9433022255397242</v>
      </c>
    </row>
    <row r="60" spans="1:8" ht="21" x14ac:dyDescent="0.2">
      <c r="A60" s="11">
        <f t="shared" si="4"/>
        <v>48</v>
      </c>
      <c r="B60" s="11">
        <f t="shared" si="1"/>
        <v>4</v>
      </c>
      <c r="C60" s="12">
        <f t="shared" si="2"/>
        <v>0.20880250000000003</v>
      </c>
      <c r="D60" s="5">
        <f t="shared" si="6"/>
        <v>0.3930191799885342</v>
      </c>
      <c r="E60" s="6">
        <f t="shared" si="6"/>
        <v>0.62691241811638587</v>
      </c>
      <c r="F60" s="6">
        <f t="shared" si="6"/>
        <v>0.79177801062948561</v>
      </c>
      <c r="G60" s="6">
        <f t="shared" si="6"/>
        <v>0.8898190887081967</v>
      </c>
      <c r="H60" s="7">
        <f t="shared" si="6"/>
        <v>0.9433022255397242</v>
      </c>
    </row>
    <row r="61" spans="1:8" ht="21" x14ac:dyDescent="0.2">
      <c r="A61" s="11">
        <f t="shared" si="4"/>
        <v>49</v>
      </c>
      <c r="B61" s="11">
        <f t="shared" si="1"/>
        <v>4</v>
      </c>
      <c r="C61" s="12">
        <f t="shared" si="2"/>
        <v>0.20880250000000003</v>
      </c>
      <c r="D61" s="5">
        <f t="shared" si="6"/>
        <v>0.3930191799885342</v>
      </c>
      <c r="E61" s="6">
        <f t="shared" si="6"/>
        <v>0.62691241811638587</v>
      </c>
      <c r="F61" s="6">
        <f t="shared" si="6"/>
        <v>0.79177801062948561</v>
      </c>
      <c r="G61" s="6">
        <f t="shared" si="6"/>
        <v>0.8898190887081967</v>
      </c>
      <c r="H61" s="7">
        <f t="shared" si="6"/>
        <v>0.9433022255397242</v>
      </c>
    </row>
    <row r="62" spans="1:8" ht="21" x14ac:dyDescent="0.2">
      <c r="A62" s="11">
        <f t="shared" si="4"/>
        <v>50</v>
      </c>
      <c r="B62" s="11">
        <f t="shared" si="1"/>
        <v>5</v>
      </c>
      <c r="C62" s="12">
        <f t="shared" si="2"/>
        <v>0.17748212500000002</v>
      </c>
      <c r="D62" s="5">
        <f t="shared" ref="D62:H77" si="7">EXP(-$K$6*D$11/$C62)</f>
        <v>0.33330336648678899</v>
      </c>
      <c r="E62" s="6">
        <f t="shared" si="7"/>
        <v>0.57732431655594496</v>
      </c>
      <c r="F62" s="6">
        <f t="shared" si="7"/>
        <v>0.75981860766629361</v>
      </c>
      <c r="G62" s="6">
        <f t="shared" si="7"/>
        <v>0.87167574686135074</v>
      </c>
      <c r="H62" s="7">
        <f t="shared" si="7"/>
        <v>0.93363576777100321</v>
      </c>
    </row>
    <row r="63" spans="1:8" ht="21" x14ac:dyDescent="0.2">
      <c r="A63" s="11">
        <f t="shared" si="4"/>
        <v>51</v>
      </c>
      <c r="B63" s="11">
        <f t="shared" si="1"/>
        <v>5</v>
      </c>
      <c r="C63" s="12">
        <f t="shared" si="2"/>
        <v>0.17748212500000002</v>
      </c>
      <c r="D63" s="5">
        <f t="shared" si="7"/>
        <v>0.33330336648678899</v>
      </c>
      <c r="E63" s="6">
        <f t="shared" si="7"/>
        <v>0.57732431655594496</v>
      </c>
      <c r="F63" s="6">
        <f t="shared" si="7"/>
        <v>0.75981860766629361</v>
      </c>
      <c r="G63" s="6">
        <f t="shared" si="7"/>
        <v>0.87167574686135074</v>
      </c>
      <c r="H63" s="7">
        <f t="shared" si="7"/>
        <v>0.93363576777100321</v>
      </c>
    </row>
    <row r="64" spans="1:8" ht="21" x14ac:dyDescent="0.2">
      <c r="A64" s="11">
        <f t="shared" si="4"/>
        <v>52</v>
      </c>
      <c r="B64" s="11">
        <f t="shared" si="1"/>
        <v>5</v>
      </c>
      <c r="C64" s="12">
        <f t="shared" si="2"/>
        <v>0.17748212500000002</v>
      </c>
      <c r="D64" s="5">
        <f t="shared" si="7"/>
        <v>0.33330336648678899</v>
      </c>
      <c r="E64" s="6">
        <f t="shared" si="7"/>
        <v>0.57732431655594496</v>
      </c>
      <c r="F64" s="6">
        <f t="shared" si="7"/>
        <v>0.75981860766629361</v>
      </c>
      <c r="G64" s="6">
        <f t="shared" si="7"/>
        <v>0.87167574686135074</v>
      </c>
      <c r="H64" s="7">
        <f t="shared" si="7"/>
        <v>0.93363576777100321</v>
      </c>
    </row>
    <row r="65" spans="1:8" ht="21" x14ac:dyDescent="0.2">
      <c r="A65" s="11">
        <f t="shared" si="4"/>
        <v>53</v>
      </c>
      <c r="B65" s="11">
        <f t="shared" si="1"/>
        <v>5</v>
      </c>
      <c r="C65" s="12">
        <f t="shared" si="2"/>
        <v>0.17748212500000002</v>
      </c>
      <c r="D65" s="5">
        <f t="shared" si="7"/>
        <v>0.33330336648678899</v>
      </c>
      <c r="E65" s="6">
        <f t="shared" si="7"/>
        <v>0.57732431655594496</v>
      </c>
      <c r="F65" s="6">
        <f t="shared" si="7"/>
        <v>0.75981860766629361</v>
      </c>
      <c r="G65" s="6">
        <f t="shared" si="7"/>
        <v>0.87167574686135074</v>
      </c>
      <c r="H65" s="7">
        <f t="shared" si="7"/>
        <v>0.93363576777100321</v>
      </c>
    </row>
    <row r="66" spans="1:8" ht="21" x14ac:dyDescent="0.2">
      <c r="A66" s="11">
        <f t="shared" si="4"/>
        <v>54</v>
      </c>
      <c r="B66" s="11">
        <f t="shared" si="1"/>
        <v>5</v>
      </c>
      <c r="C66" s="12">
        <f t="shared" si="2"/>
        <v>0.17748212500000002</v>
      </c>
      <c r="D66" s="5">
        <f t="shared" si="7"/>
        <v>0.33330336648678899</v>
      </c>
      <c r="E66" s="6">
        <f t="shared" si="7"/>
        <v>0.57732431655594496</v>
      </c>
      <c r="F66" s="6">
        <f t="shared" si="7"/>
        <v>0.75981860766629361</v>
      </c>
      <c r="G66" s="6">
        <f t="shared" si="7"/>
        <v>0.87167574686135074</v>
      </c>
      <c r="H66" s="7">
        <f t="shared" si="7"/>
        <v>0.93363576777100321</v>
      </c>
    </row>
    <row r="67" spans="1:8" ht="21" x14ac:dyDescent="0.2">
      <c r="A67" s="11">
        <f t="shared" si="4"/>
        <v>55</v>
      </c>
      <c r="B67" s="11">
        <f t="shared" si="1"/>
        <v>5</v>
      </c>
      <c r="C67" s="12">
        <f t="shared" si="2"/>
        <v>0.17748212500000002</v>
      </c>
      <c r="D67" s="5">
        <f t="shared" si="7"/>
        <v>0.33330336648678899</v>
      </c>
      <c r="E67" s="6">
        <f t="shared" si="7"/>
        <v>0.57732431655594496</v>
      </c>
      <c r="F67" s="6">
        <f t="shared" si="7"/>
        <v>0.75981860766629361</v>
      </c>
      <c r="G67" s="6">
        <f t="shared" si="7"/>
        <v>0.87167574686135074</v>
      </c>
      <c r="H67" s="7">
        <f t="shared" si="7"/>
        <v>0.93363576777100321</v>
      </c>
    </row>
    <row r="68" spans="1:8" ht="21" x14ac:dyDescent="0.2">
      <c r="A68" s="11">
        <f t="shared" si="4"/>
        <v>56</v>
      </c>
      <c r="B68" s="11">
        <f t="shared" si="1"/>
        <v>5</v>
      </c>
      <c r="C68" s="12">
        <f t="shared" si="2"/>
        <v>0.17748212500000002</v>
      </c>
      <c r="D68" s="5">
        <f t="shared" si="7"/>
        <v>0.33330336648678899</v>
      </c>
      <c r="E68" s="6">
        <f t="shared" si="7"/>
        <v>0.57732431655594496</v>
      </c>
      <c r="F68" s="6">
        <f t="shared" si="7"/>
        <v>0.75981860766629361</v>
      </c>
      <c r="G68" s="6">
        <f t="shared" si="7"/>
        <v>0.87167574686135074</v>
      </c>
      <c r="H68" s="7">
        <f t="shared" si="7"/>
        <v>0.93363576777100321</v>
      </c>
    </row>
    <row r="69" spans="1:8" ht="21" x14ac:dyDescent="0.2">
      <c r="A69" s="11">
        <f t="shared" si="4"/>
        <v>57</v>
      </c>
      <c r="B69" s="11">
        <f t="shared" si="1"/>
        <v>5</v>
      </c>
      <c r="C69" s="12">
        <f t="shared" si="2"/>
        <v>0.17748212500000002</v>
      </c>
      <c r="D69" s="5">
        <f t="shared" si="7"/>
        <v>0.33330336648678899</v>
      </c>
      <c r="E69" s="6">
        <f t="shared" si="7"/>
        <v>0.57732431655594496</v>
      </c>
      <c r="F69" s="6">
        <f t="shared" si="7"/>
        <v>0.75981860766629361</v>
      </c>
      <c r="G69" s="6">
        <f t="shared" si="7"/>
        <v>0.87167574686135074</v>
      </c>
      <c r="H69" s="7">
        <f t="shared" si="7"/>
        <v>0.93363576777100321</v>
      </c>
    </row>
    <row r="70" spans="1:8" ht="21" x14ac:dyDescent="0.2">
      <c r="A70" s="11">
        <f t="shared" si="4"/>
        <v>58</v>
      </c>
      <c r="B70" s="11">
        <f t="shared" si="1"/>
        <v>5</v>
      </c>
      <c r="C70" s="12">
        <f t="shared" si="2"/>
        <v>0.17748212500000002</v>
      </c>
      <c r="D70" s="5">
        <f t="shared" si="7"/>
        <v>0.33330336648678899</v>
      </c>
      <c r="E70" s="6">
        <f t="shared" si="7"/>
        <v>0.57732431655594496</v>
      </c>
      <c r="F70" s="6">
        <f t="shared" si="7"/>
        <v>0.75981860766629361</v>
      </c>
      <c r="G70" s="6">
        <f t="shared" si="7"/>
        <v>0.87167574686135074</v>
      </c>
      <c r="H70" s="7">
        <f t="shared" si="7"/>
        <v>0.93363576777100321</v>
      </c>
    </row>
    <row r="71" spans="1:8" ht="21" x14ac:dyDescent="0.2">
      <c r="A71" s="11">
        <f t="shared" si="4"/>
        <v>59</v>
      </c>
      <c r="B71" s="11">
        <f t="shared" si="1"/>
        <v>5</v>
      </c>
      <c r="C71" s="12">
        <f t="shared" si="2"/>
        <v>0.17748212500000002</v>
      </c>
      <c r="D71" s="5">
        <f t="shared" si="7"/>
        <v>0.33330336648678899</v>
      </c>
      <c r="E71" s="6">
        <f t="shared" si="7"/>
        <v>0.57732431655594496</v>
      </c>
      <c r="F71" s="6">
        <f t="shared" si="7"/>
        <v>0.75981860766629361</v>
      </c>
      <c r="G71" s="6">
        <f t="shared" si="7"/>
        <v>0.87167574686135074</v>
      </c>
      <c r="H71" s="7">
        <f t="shared" si="7"/>
        <v>0.93363576777100321</v>
      </c>
    </row>
    <row r="72" spans="1:8" ht="21" x14ac:dyDescent="0.2">
      <c r="A72" s="11">
        <f t="shared" si="4"/>
        <v>60</v>
      </c>
      <c r="B72" s="11">
        <f t="shared" si="1"/>
        <v>6</v>
      </c>
      <c r="C72" s="12">
        <f t="shared" si="2"/>
        <v>0.15085980625000001</v>
      </c>
      <c r="D72" s="5">
        <f t="shared" si="7"/>
        <v>0.27455853031045635</v>
      </c>
      <c r="E72" s="6">
        <f t="shared" si="7"/>
        <v>0.52398333018375343</v>
      </c>
      <c r="F72" s="6">
        <f t="shared" si="7"/>
        <v>0.72386692850533885</v>
      </c>
      <c r="G72" s="6">
        <f t="shared" si="7"/>
        <v>0.85080369563450942</v>
      </c>
      <c r="H72" s="7">
        <f t="shared" si="7"/>
        <v>0.92239020790255</v>
      </c>
    </row>
    <row r="73" spans="1:8" ht="21" x14ac:dyDescent="0.2">
      <c r="A73" s="11">
        <f t="shared" si="4"/>
        <v>61</v>
      </c>
      <c r="B73" s="11">
        <f t="shared" si="1"/>
        <v>6</v>
      </c>
      <c r="C73" s="12">
        <f t="shared" si="2"/>
        <v>0.15085980625000001</v>
      </c>
      <c r="D73" s="5">
        <f t="shared" si="7"/>
        <v>0.27455853031045635</v>
      </c>
      <c r="E73" s="6">
        <f t="shared" si="7"/>
        <v>0.52398333018375343</v>
      </c>
      <c r="F73" s="6">
        <f t="shared" si="7"/>
        <v>0.72386692850533885</v>
      </c>
      <c r="G73" s="6">
        <f t="shared" si="7"/>
        <v>0.85080369563450942</v>
      </c>
      <c r="H73" s="7">
        <f t="shared" si="7"/>
        <v>0.92239020790255</v>
      </c>
    </row>
    <row r="74" spans="1:8" ht="21" x14ac:dyDescent="0.2">
      <c r="A74" s="11">
        <f t="shared" si="4"/>
        <v>62</v>
      </c>
      <c r="B74" s="11">
        <f t="shared" si="1"/>
        <v>6</v>
      </c>
      <c r="C74" s="12">
        <f t="shared" si="2"/>
        <v>0.15085980625000001</v>
      </c>
      <c r="D74" s="5">
        <f t="shared" si="7"/>
        <v>0.27455853031045635</v>
      </c>
      <c r="E74" s="6">
        <f t="shared" si="7"/>
        <v>0.52398333018375343</v>
      </c>
      <c r="F74" s="6">
        <f t="shared" si="7"/>
        <v>0.72386692850533885</v>
      </c>
      <c r="G74" s="6">
        <f t="shared" si="7"/>
        <v>0.85080369563450942</v>
      </c>
      <c r="H74" s="7">
        <f t="shared" si="7"/>
        <v>0.92239020790255</v>
      </c>
    </row>
    <row r="75" spans="1:8" ht="21" x14ac:dyDescent="0.2">
      <c r="A75" s="11">
        <f t="shared" si="4"/>
        <v>63</v>
      </c>
      <c r="B75" s="11">
        <f t="shared" si="1"/>
        <v>6</v>
      </c>
      <c r="C75" s="12">
        <f t="shared" si="2"/>
        <v>0.15085980625000001</v>
      </c>
      <c r="D75" s="5">
        <f t="shared" si="7"/>
        <v>0.27455853031045635</v>
      </c>
      <c r="E75" s="6">
        <f t="shared" si="7"/>
        <v>0.52398333018375343</v>
      </c>
      <c r="F75" s="6">
        <f t="shared" si="7"/>
        <v>0.72386692850533885</v>
      </c>
      <c r="G75" s="6">
        <f t="shared" si="7"/>
        <v>0.85080369563450942</v>
      </c>
      <c r="H75" s="7">
        <f t="shared" si="7"/>
        <v>0.92239020790255</v>
      </c>
    </row>
    <row r="76" spans="1:8" ht="21" x14ac:dyDescent="0.2">
      <c r="A76" s="11">
        <f t="shared" si="4"/>
        <v>64</v>
      </c>
      <c r="B76" s="11">
        <f t="shared" si="1"/>
        <v>6</v>
      </c>
      <c r="C76" s="12">
        <f t="shared" si="2"/>
        <v>0.15085980625000001</v>
      </c>
      <c r="D76" s="5">
        <f t="shared" si="7"/>
        <v>0.27455853031045635</v>
      </c>
      <c r="E76" s="6">
        <f t="shared" si="7"/>
        <v>0.52398333018375343</v>
      </c>
      <c r="F76" s="6">
        <f t="shared" si="7"/>
        <v>0.72386692850533885</v>
      </c>
      <c r="G76" s="6">
        <f t="shared" si="7"/>
        <v>0.85080369563450942</v>
      </c>
      <c r="H76" s="7">
        <f t="shared" si="7"/>
        <v>0.92239020790255</v>
      </c>
    </row>
    <row r="77" spans="1:8" ht="21" x14ac:dyDescent="0.2">
      <c r="A77" s="11">
        <f t="shared" si="4"/>
        <v>65</v>
      </c>
      <c r="B77" s="11">
        <f t="shared" si="1"/>
        <v>6</v>
      </c>
      <c r="C77" s="12">
        <f t="shared" si="2"/>
        <v>0.15085980625000001</v>
      </c>
      <c r="D77" s="5">
        <f t="shared" si="7"/>
        <v>0.27455853031045635</v>
      </c>
      <c r="E77" s="6">
        <f t="shared" si="7"/>
        <v>0.52398333018375343</v>
      </c>
      <c r="F77" s="6">
        <f t="shared" si="7"/>
        <v>0.72386692850533885</v>
      </c>
      <c r="G77" s="6">
        <f t="shared" si="7"/>
        <v>0.85080369563450942</v>
      </c>
      <c r="H77" s="7">
        <f t="shared" si="7"/>
        <v>0.92239020790255</v>
      </c>
    </row>
    <row r="78" spans="1:8" ht="21" x14ac:dyDescent="0.2">
      <c r="A78" s="11">
        <f t="shared" si="4"/>
        <v>66</v>
      </c>
      <c r="B78" s="11">
        <f t="shared" ref="B78:B112" si="8">ROUNDDOWN(A78/$K$7,0)</f>
        <v>6</v>
      </c>
      <c r="C78" s="12">
        <f t="shared" ref="C78:C112" si="9">IF(B78=B77,C77,C77*$K$5)</f>
        <v>0.15085980625000001</v>
      </c>
      <c r="D78" s="5">
        <f t="shared" ref="D78:H93" si="10">EXP(-$K$6*D$11/$C78)</f>
        <v>0.27455853031045635</v>
      </c>
      <c r="E78" s="6">
        <f t="shared" si="10"/>
        <v>0.52398333018375343</v>
      </c>
      <c r="F78" s="6">
        <f t="shared" si="10"/>
        <v>0.72386692850533885</v>
      </c>
      <c r="G78" s="6">
        <f t="shared" si="10"/>
        <v>0.85080369563450942</v>
      </c>
      <c r="H78" s="7">
        <f t="shared" si="10"/>
        <v>0.92239020790255</v>
      </c>
    </row>
    <row r="79" spans="1:8" ht="21" x14ac:dyDescent="0.2">
      <c r="A79" s="11">
        <f t="shared" ref="A79:A112" si="11">A78+1</f>
        <v>67</v>
      </c>
      <c r="B79" s="11">
        <f t="shared" si="8"/>
        <v>6</v>
      </c>
      <c r="C79" s="12">
        <f t="shared" si="9"/>
        <v>0.15085980625000001</v>
      </c>
      <c r="D79" s="5">
        <f t="shared" si="10"/>
        <v>0.27455853031045635</v>
      </c>
      <c r="E79" s="6">
        <f t="shared" si="10"/>
        <v>0.52398333018375343</v>
      </c>
      <c r="F79" s="6">
        <f t="shared" si="10"/>
        <v>0.72386692850533885</v>
      </c>
      <c r="G79" s="6">
        <f t="shared" si="10"/>
        <v>0.85080369563450942</v>
      </c>
      <c r="H79" s="7">
        <f t="shared" si="10"/>
        <v>0.92239020790255</v>
      </c>
    </row>
    <row r="80" spans="1:8" ht="21" x14ac:dyDescent="0.2">
      <c r="A80" s="11">
        <f t="shared" si="11"/>
        <v>68</v>
      </c>
      <c r="B80" s="11">
        <f t="shared" si="8"/>
        <v>6</v>
      </c>
      <c r="C80" s="12">
        <f t="shared" si="9"/>
        <v>0.15085980625000001</v>
      </c>
      <c r="D80" s="5">
        <f t="shared" si="10"/>
        <v>0.27455853031045635</v>
      </c>
      <c r="E80" s="6">
        <f t="shared" si="10"/>
        <v>0.52398333018375343</v>
      </c>
      <c r="F80" s="6">
        <f t="shared" si="10"/>
        <v>0.72386692850533885</v>
      </c>
      <c r="G80" s="6">
        <f t="shared" si="10"/>
        <v>0.85080369563450942</v>
      </c>
      <c r="H80" s="7">
        <f t="shared" si="10"/>
        <v>0.92239020790255</v>
      </c>
    </row>
    <row r="81" spans="1:8" ht="21" x14ac:dyDescent="0.2">
      <c r="A81" s="11">
        <f t="shared" si="11"/>
        <v>69</v>
      </c>
      <c r="B81" s="11">
        <f t="shared" si="8"/>
        <v>6</v>
      </c>
      <c r="C81" s="12">
        <f t="shared" si="9"/>
        <v>0.15085980625000001</v>
      </c>
      <c r="D81" s="5">
        <f t="shared" si="10"/>
        <v>0.27455853031045635</v>
      </c>
      <c r="E81" s="6">
        <f t="shared" si="10"/>
        <v>0.52398333018375343</v>
      </c>
      <c r="F81" s="6">
        <f t="shared" si="10"/>
        <v>0.72386692850533885</v>
      </c>
      <c r="G81" s="6">
        <f t="shared" si="10"/>
        <v>0.85080369563450942</v>
      </c>
      <c r="H81" s="7">
        <f t="shared" si="10"/>
        <v>0.92239020790255</v>
      </c>
    </row>
    <row r="82" spans="1:8" ht="21" x14ac:dyDescent="0.2">
      <c r="A82" s="11">
        <f t="shared" si="11"/>
        <v>70</v>
      </c>
      <c r="B82" s="11">
        <f t="shared" si="8"/>
        <v>7</v>
      </c>
      <c r="C82" s="12">
        <f t="shared" si="9"/>
        <v>0.12823083531250001</v>
      </c>
      <c r="D82" s="5">
        <f t="shared" si="10"/>
        <v>0.21855991813583486</v>
      </c>
      <c r="E82" s="6">
        <f t="shared" si="10"/>
        <v>0.4675039231234695</v>
      </c>
      <c r="F82" s="6">
        <f t="shared" si="10"/>
        <v>0.68374258542485822</v>
      </c>
      <c r="G82" s="6">
        <f t="shared" si="10"/>
        <v>0.82688728701368852</v>
      </c>
      <c r="H82" s="7">
        <f t="shared" si="10"/>
        <v>0.90933343005395362</v>
      </c>
    </row>
    <row r="83" spans="1:8" ht="21" x14ac:dyDescent="0.2">
      <c r="A83" s="11">
        <f t="shared" si="11"/>
        <v>71</v>
      </c>
      <c r="B83" s="11">
        <f t="shared" si="8"/>
        <v>7</v>
      </c>
      <c r="C83" s="12">
        <f t="shared" si="9"/>
        <v>0.12823083531250001</v>
      </c>
      <c r="D83" s="5">
        <f t="shared" si="10"/>
        <v>0.21855991813583486</v>
      </c>
      <c r="E83" s="6">
        <f t="shared" si="10"/>
        <v>0.4675039231234695</v>
      </c>
      <c r="F83" s="6">
        <f t="shared" si="10"/>
        <v>0.68374258542485822</v>
      </c>
      <c r="G83" s="6">
        <f t="shared" si="10"/>
        <v>0.82688728701368852</v>
      </c>
      <c r="H83" s="7">
        <f t="shared" si="10"/>
        <v>0.90933343005395362</v>
      </c>
    </row>
    <row r="84" spans="1:8" ht="21" x14ac:dyDescent="0.2">
      <c r="A84" s="11">
        <f t="shared" si="11"/>
        <v>72</v>
      </c>
      <c r="B84" s="11">
        <f t="shared" si="8"/>
        <v>7</v>
      </c>
      <c r="C84" s="12">
        <f t="shared" si="9"/>
        <v>0.12823083531250001</v>
      </c>
      <c r="D84" s="5">
        <f t="shared" si="10"/>
        <v>0.21855991813583486</v>
      </c>
      <c r="E84" s="6">
        <f t="shared" si="10"/>
        <v>0.4675039231234695</v>
      </c>
      <c r="F84" s="6">
        <f t="shared" si="10"/>
        <v>0.68374258542485822</v>
      </c>
      <c r="G84" s="6">
        <f t="shared" si="10"/>
        <v>0.82688728701368852</v>
      </c>
      <c r="H84" s="7">
        <f t="shared" si="10"/>
        <v>0.90933343005395362</v>
      </c>
    </row>
    <row r="85" spans="1:8" ht="21" x14ac:dyDescent="0.2">
      <c r="A85" s="11">
        <f t="shared" si="11"/>
        <v>73</v>
      </c>
      <c r="B85" s="11">
        <f t="shared" si="8"/>
        <v>7</v>
      </c>
      <c r="C85" s="12">
        <f t="shared" si="9"/>
        <v>0.12823083531250001</v>
      </c>
      <c r="D85" s="5">
        <f t="shared" si="10"/>
        <v>0.21855991813583486</v>
      </c>
      <c r="E85" s="6">
        <f t="shared" si="10"/>
        <v>0.4675039231234695</v>
      </c>
      <c r="F85" s="6">
        <f t="shared" si="10"/>
        <v>0.68374258542485822</v>
      </c>
      <c r="G85" s="6">
        <f t="shared" si="10"/>
        <v>0.82688728701368852</v>
      </c>
      <c r="H85" s="7">
        <f t="shared" si="10"/>
        <v>0.90933343005395362</v>
      </c>
    </row>
    <row r="86" spans="1:8" ht="21" x14ac:dyDescent="0.2">
      <c r="A86" s="11">
        <f t="shared" si="11"/>
        <v>74</v>
      </c>
      <c r="B86" s="11">
        <f t="shared" si="8"/>
        <v>7</v>
      </c>
      <c r="C86" s="12">
        <f t="shared" si="9"/>
        <v>0.12823083531250001</v>
      </c>
      <c r="D86" s="5">
        <f t="shared" si="10"/>
        <v>0.21855991813583486</v>
      </c>
      <c r="E86" s="6">
        <f t="shared" si="10"/>
        <v>0.4675039231234695</v>
      </c>
      <c r="F86" s="6">
        <f t="shared" si="10"/>
        <v>0.68374258542485822</v>
      </c>
      <c r="G86" s="6">
        <f t="shared" si="10"/>
        <v>0.82688728701368852</v>
      </c>
      <c r="H86" s="7">
        <f t="shared" si="10"/>
        <v>0.90933343005395362</v>
      </c>
    </row>
    <row r="87" spans="1:8" ht="21" x14ac:dyDescent="0.2">
      <c r="A87" s="11">
        <f t="shared" si="11"/>
        <v>75</v>
      </c>
      <c r="B87" s="11">
        <f t="shared" si="8"/>
        <v>7</v>
      </c>
      <c r="C87" s="12">
        <f t="shared" si="9"/>
        <v>0.12823083531250001</v>
      </c>
      <c r="D87" s="5">
        <f t="shared" si="10"/>
        <v>0.21855991813583486</v>
      </c>
      <c r="E87" s="6">
        <f t="shared" si="10"/>
        <v>0.4675039231234695</v>
      </c>
      <c r="F87" s="6">
        <f t="shared" si="10"/>
        <v>0.68374258542485822</v>
      </c>
      <c r="G87" s="6">
        <f t="shared" si="10"/>
        <v>0.82688728701368852</v>
      </c>
      <c r="H87" s="7">
        <f t="shared" si="10"/>
        <v>0.90933343005395362</v>
      </c>
    </row>
    <row r="88" spans="1:8" ht="21" x14ac:dyDescent="0.2">
      <c r="A88" s="11">
        <f t="shared" si="11"/>
        <v>76</v>
      </c>
      <c r="B88" s="11">
        <f t="shared" si="8"/>
        <v>7</v>
      </c>
      <c r="C88" s="12">
        <f t="shared" si="9"/>
        <v>0.12823083531250001</v>
      </c>
      <c r="D88" s="5">
        <f t="shared" si="10"/>
        <v>0.21855991813583486</v>
      </c>
      <c r="E88" s="6">
        <f t="shared" si="10"/>
        <v>0.4675039231234695</v>
      </c>
      <c r="F88" s="6">
        <f t="shared" si="10"/>
        <v>0.68374258542485822</v>
      </c>
      <c r="G88" s="6">
        <f t="shared" si="10"/>
        <v>0.82688728701368852</v>
      </c>
      <c r="H88" s="7">
        <f t="shared" si="10"/>
        <v>0.90933343005395362</v>
      </c>
    </row>
    <row r="89" spans="1:8" ht="21" x14ac:dyDescent="0.2">
      <c r="A89" s="11">
        <f t="shared" si="11"/>
        <v>77</v>
      </c>
      <c r="B89" s="11">
        <f t="shared" si="8"/>
        <v>7</v>
      </c>
      <c r="C89" s="12">
        <f t="shared" si="9"/>
        <v>0.12823083531250001</v>
      </c>
      <c r="D89" s="5">
        <f t="shared" si="10"/>
        <v>0.21855991813583486</v>
      </c>
      <c r="E89" s="6">
        <f t="shared" si="10"/>
        <v>0.4675039231234695</v>
      </c>
      <c r="F89" s="6">
        <f t="shared" si="10"/>
        <v>0.68374258542485822</v>
      </c>
      <c r="G89" s="6">
        <f t="shared" si="10"/>
        <v>0.82688728701368852</v>
      </c>
      <c r="H89" s="7">
        <f t="shared" si="10"/>
        <v>0.90933343005395362</v>
      </c>
    </row>
    <row r="90" spans="1:8" ht="21" x14ac:dyDescent="0.2">
      <c r="A90" s="11">
        <f t="shared" si="11"/>
        <v>78</v>
      </c>
      <c r="B90" s="11">
        <f t="shared" si="8"/>
        <v>7</v>
      </c>
      <c r="C90" s="12">
        <f t="shared" si="9"/>
        <v>0.12823083531250001</v>
      </c>
      <c r="D90" s="5">
        <f t="shared" si="10"/>
        <v>0.21855991813583486</v>
      </c>
      <c r="E90" s="6">
        <f t="shared" si="10"/>
        <v>0.4675039231234695</v>
      </c>
      <c r="F90" s="6">
        <f t="shared" si="10"/>
        <v>0.68374258542485822</v>
      </c>
      <c r="G90" s="6">
        <f t="shared" si="10"/>
        <v>0.82688728701368852</v>
      </c>
      <c r="H90" s="7">
        <f t="shared" si="10"/>
        <v>0.90933343005395362</v>
      </c>
    </row>
    <row r="91" spans="1:8" ht="21" x14ac:dyDescent="0.2">
      <c r="A91" s="11">
        <f t="shared" si="11"/>
        <v>79</v>
      </c>
      <c r="B91" s="11">
        <f t="shared" si="8"/>
        <v>7</v>
      </c>
      <c r="C91" s="12">
        <f t="shared" si="9"/>
        <v>0.12823083531250001</v>
      </c>
      <c r="D91" s="5">
        <f t="shared" si="10"/>
        <v>0.21855991813583486</v>
      </c>
      <c r="E91" s="6">
        <f t="shared" si="10"/>
        <v>0.4675039231234695</v>
      </c>
      <c r="F91" s="6">
        <f t="shared" si="10"/>
        <v>0.68374258542485822</v>
      </c>
      <c r="G91" s="6">
        <f t="shared" si="10"/>
        <v>0.82688728701368852</v>
      </c>
      <c r="H91" s="7">
        <f t="shared" si="10"/>
        <v>0.90933343005395362</v>
      </c>
    </row>
    <row r="92" spans="1:8" ht="21" x14ac:dyDescent="0.2">
      <c r="A92" s="11">
        <f t="shared" si="11"/>
        <v>80</v>
      </c>
      <c r="B92" s="11">
        <f t="shared" si="8"/>
        <v>8</v>
      </c>
      <c r="C92" s="12">
        <f t="shared" si="9"/>
        <v>0.10899621001562501</v>
      </c>
      <c r="D92" s="5">
        <f t="shared" si="10"/>
        <v>0.16711835049686674</v>
      </c>
      <c r="E92" s="6">
        <f t="shared" si="10"/>
        <v>0.40880111361989552</v>
      </c>
      <c r="F92" s="6">
        <f t="shared" si="10"/>
        <v>0.63937556539165263</v>
      </c>
      <c r="G92" s="6">
        <f t="shared" si="10"/>
        <v>0.79960963312834887</v>
      </c>
      <c r="H92" s="7">
        <f t="shared" si="10"/>
        <v>0.89420894265733486</v>
      </c>
    </row>
    <row r="93" spans="1:8" ht="21" x14ac:dyDescent="0.2">
      <c r="A93" s="11">
        <f t="shared" si="11"/>
        <v>81</v>
      </c>
      <c r="B93" s="11">
        <f t="shared" si="8"/>
        <v>8</v>
      </c>
      <c r="C93" s="12">
        <f t="shared" si="9"/>
        <v>0.10899621001562501</v>
      </c>
      <c r="D93" s="5">
        <f t="shared" si="10"/>
        <v>0.16711835049686674</v>
      </c>
      <c r="E93" s="6">
        <f t="shared" si="10"/>
        <v>0.40880111361989552</v>
      </c>
      <c r="F93" s="6">
        <f t="shared" si="10"/>
        <v>0.63937556539165263</v>
      </c>
      <c r="G93" s="6">
        <f t="shared" si="10"/>
        <v>0.79960963312834887</v>
      </c>
      <c r="H93" s="7">
        <f t="shared" si="10"/>
        <v>0.89420894265733486</v>
      </c>
    </row>
    <row r="94" spans="1:8" ht="21" x14ac:dyDescent="0.2">
      <c r="A94" s="11">
        <f t="shared" si="11"/>
        <v>82</v>
      </c>
      <c r="B94" s="11">
        <f t="shared" si="8"/>
        <v>8</v>
      </c>
      <c r="C94" s="12">
        <f t="shared" si="9"/>
        <v>0.10899621001562501</v>
      </c>
      <c r="D94" s="5">
        <f t="shared" ref="D94:H109" si="12">EXP(-$K$6*D$11/$C94)</f>
        <v>0.16711835049686674</v>
      </c>
      <c r="E94" s="6">
        <f t="shared" si="12"/>
        <v>0.40880111361989552</v>
      </c>
      <c r="F94" s="6">
        <f t="shared" si="12"/>
        <v>0.63937556539165263</v>
      </c>
      <c r="G94" s="6">
        <f t="shared" si="12"/>
        <v>0.79960963312834887</v>
      </c>
      <c r="H94" s="7">
        <f t="shared" si="12"/>
        <v>0.89420894265733486</v>
      </c>
    </row>
    <row r="95" spans="1:8" ht="21" x14ac:dyDescent="0.2">
      <c r="A95" s="11">
        <f t="shared" si="11"/>
        <v>83</v>
      </c>
      <c r="B95" s="11">
        <f t="shared" si="8"/>
        <v>8</v>
      </c>
      <c r="C95" s="12">
        <f t="shared" si="9"/>
        <v>0.10899621001562501</v>
      </c>
      <c r="D95" s="5">
        <f t="shared" si="12"/>
        <v>0.16711835049686674</v>
      </c>
      <c r="E95" s="6">
        <f t="shared" si="12"/>
        <v>0.40880111361989552</v>
      </c>
      <c r="F95" s="6">
        <f t="shared" si="12"/>
        <v>0.63937556539165263</v>
      </c>
      <c r="G95" s="6">
        <f t="shared" si="12"/>
        <v>0.79960963312834887</v>
      </c>
      <c r="H95" s="7">
        <f t="shared" si="12"/>
        <v>0.89420894265733486</v>
      </c>
    </row>
    <row r="96" spans="1:8" ht="21" x14ac:dyDescent="0.2">
      <c r="A96" s="11">
        <f t="shared" si="11"/>
        <v>84</v>
      </c>
      <c r="B96" s="11">
        <f t="shared" si="8"/>
        <v>8</v>
      </c>
      <c r="C96" s="12">
        <f t="shared" si="9"/>
        <v>0.10899621001562501</v>
      </c>
      <c r="D96" s="5">
        <f t="shared" si="12"/>
        <v>0.16711835049686674</v>
      </c>
      <c r="E96" s="6">
        <f t="shared" si="12"/>
        <v>0.40880111361989552</v>
      </c>
      <c r="F96" s="6">
        <f t="shared" si="12"/>
        <v>0.63937556539165263</v>
      </c>
      <c r="G96" s="6">
        <f t="shared" si="12"/>
        <v>0.79960963312834887</v>
      </c>
      <c r="H96" s="7">
        <f t="shared" si="12"/>
        <v>0.89420894265733486</v>
      </c>
    </row>
    <row r="97" spans="1:8" ht="21" x14ac:dyDescent="0.2">
      <c r="A97" s="11">
        <f t="shared" si="11"/>
        <v>85</v>
      </c>
      <c r="B97" s="11">
        <f t="shared" si="8"/>
        <v>8</v>
      </c>
      <c r="C97" s="12">
        <f t="shared" si="9"/>
        <v>0.10899621001562501</v>
      </c>
      <c r="D97" s="5">
        <f t="shared" si="12"/>
        <v>0.16711835049686674</v>
      </c>
      <c r="E97" s="6">
        <f t="shared" si="12"/>
        <v>0.40880111361989552</v>
      </c>
      <c r="F97" s="6">
        <f t="shared" si="12"/>
        <v>0.63937556539165263</v>
      </c>
      <c r="G97" s="6">
        <f t="shared" si="12"/>
        <v>0.79960963312834887</v>
      </c>
      <c r="H97" s="7">
        <f t="shared" si="12"/>
        <v>0.89420894265733486</v>
      </c>
    </row>
    <row r="98" spans="1:8" ht="21" x14ac:dyDescent="0.2">
      <c r="A98" s="11">
        <f t="shared" si="11"/>
        <v>86</v>
      </c>
      <c r="B98" s="11">
        <f t="shared" si="8"/>
        <v>8</v>
      </c>
      <c r="C98" s="12">
        <f t="shared" si="9"/>
        <v>0.10899621001562501</v>
      </c>
      <c r="D98" s="5">
        <f t="shared" si="12"/>
        <v>0.16711835049686674</v>
      </c>
      <c r="E98" s="6">
        <f t="shared" si="12"/>
        <v>0.40880111361989552</v>
      </c>
      <c r="F98" s="6">
        <f t="shared" si="12"/>
        <v>0.63937556539165263</v>
      </c>
      <c r="G98" s="6">
        <f t="shared" si="12"/>
        <v>0.79960963312834887</v>
      </c>
      <c r="H98" s="7">
        <f t="shared" si="12"/>
        <v>0.89420894265733486</v>
      </c>
    </row>
    <row r="99" spans="1:8" ht="21" x14ac:dyDescent="0.2">
      <c r="A99" s="11">
        <f t="shared" si="11"/>
        <v>87</v>
      </c>
      <c r="B99" s="11">
        <f t="shared" si="8"/>
        <v>8</v>
      </c>
      <c r="C99" s="12">
        <f t="shared" si="9"/>
        <v>0.10899621001562501</v>
      </c>
      <c r="D99" s="5">
        <f t="shared" si="12"/>
        <v>0.16711835049686674</v>
      </c>
      <c r="E99" s="6">
        <f t="shared" si="12"/>
        <v>0.40880111361989552</v>
      </c>
      <c r="F99" s="6">
        <f t="shared" si="12"/>
        <v>0.63937556539165263</v>
      </c>
      <c r="G99" s="6">
        <f t="shared" si="12"/>
        <v>0.79960963312834887</v>
      </c>
      <c r="H99" s="7">
        <f t="shared" si="12"/>
        <v>0.89420894265733486</v>
      </c>
    </row>
    <row r="100" spans="1:8" ht="21" x14ac:dyDescent="0.2">
      <c r="A100" s="11">
        <f t="shared" si="11"/>
        <v>88</v>
      </c>
      <c r="B100" s="11">
        <f t="shared" si="8"/>
        <v>8</v>
      </c>
      <c r="C100" s="12">
        <f t="shared" si="9"/>
        <v>0.10899621001562501</v>
      </c>
      <c r="D100" s="5">
        <f t="shared" si="12"/>
        <v>0.16711835049686674</v>
      </c>
      <c r="E100" s="6">
        <f t="shared" si="12"/>
        <v>0.40880111361989552</v>
      </c>
      <c r="F100" s="6">
        <f t="shared" si="12"/>
        <v>0.63937556539165263</v>
      </c>
      <c r="G100" s="6">
        <f t="shared" si="12"/>
        <v>0.79960963312834887</v>
      </c>
      <c r="H100" s="7">
        <f t="shared" si="12"/>
        <v>0.89420894265733486</v>
      </c>
    </row>
    <row r="101" spans="1:8" ht="21" x14ac:dyDescent="0.2">
      <c r="A101" s="11">
        <f t="shared" si="11"/>
        <v>89</v>
      </c>
      <c r="B101" s="11">
        <f t="shared" si="8"/>
        <v>8</v>
      </c>
      <c r="C101" s="12">
        <f t="shared" si="9"/>
        <v>0.10899621001562501</v>
      </c>
      <c r="D101" s="5">
        <f t="shared" si="12"/>
        <v>0.16711835049686674</v>
      </c>
      <c r="E101" s="6">
        <f t="shared" si="12"/>
        <v>0.40880111361989552</v>
      </c>
      <c r="F101" s="6">
        <f t="shared" si="12"/>
        <v>0.63937556539165263</v>
      </c>
      <c r="G101" s="6">
        <f t="shared" si="12"/>
        <v>0.79960963312834887</v>
      </c>
      <c r="H101" s="7">
        <f t="shared" si="12"/>
        <v>0.89420894265733486</v>
      </c>
    </row>
    <row r="102" spans="1:8" ht="21" x14ac:dyDescent="0.2">
      <c r="A102" s="11">
        <f t="shared" si="11"/>
        <v>90</v>
      </c>
      <c r="B102" s="11">
        <f t="shared" si="8"/>
        <v>9</v>
      </c>
      <c r="C102" s="12">
        <f t="shared" si="9"/>
        <v>9.2646778513281264E-2</v>
      </c>
      <c r="D102" s="5">
        <f t="shared" si="12"/>
        <v>0.12187391248698985</v>
      </c>
      <c r="E102" s="6">
        <f t="shared" si="12"/>
        <v>0.34910444352226433</v>
      </c>
      <c r="F102" s="6">
        <f t="shared" si="12"/>
        <v>0.59085061015646279</v>
      </c>
      <c r="G102" s="6">
        <f t="shared" si="12"/>
        <v>0.76866807541126803</v>
      </c>
      <c r="H102" s="7">
        <f t="shared" si="12"/>
        <v>0.87673717578945398</v>
      </c>
    </row>
    <row r="103" spans="1:8" ht="21" x14ac:dyDescent="0.2">
      <c r="A103" s="11">
        <f t="shared" si="11"/>
        <v>91</v>
      </c>
      <c r="B103" s="11">
        <f t="shared" si="8"/>
        <v>9</v>
      </c>
      <c r="C103" s="12">
        <f t="shared" si="9"/>
        <v>9.2646778513281264E-2</v>
      </c>
      <c r="D103" s="5">
        <f t="shared" si="12"/>
        <v>0.12187391248698985</v>
      </c>
      <c r="E103" s="6">
        <f t="shared" si="12"/>
        <v>0.34910444352226433</v>
      </c>
      <c r="F103" s="6">
        <f t="shared" si="12"/>
        <v>0.59085061015646279</v>
      </c>
      <c r="G103" s="6">
        <f t="shared" si="12"/>
        <v>0.76866807541126803</v>
      </c>
      <c r="H103" s="7">
        <f t="shared" si="12"/>
        <v>0.87673717578945398</v>
      </c>
    </row>
    <row r="104" spans="1:8" ht="21" x14ac:dyDescent="0.2">
      <c r="A104" s="11">
        <f t="shared" si="11"/>
        <v>92</v>
      </c>
      <c r="B104" s="11">
        <f t="shared" si="8"/>
        <v>9</v>
      </c>
      <c r="C104" s="12">
        <f t="shared" si="9"/>
        <v>9.2646778513281264E-2</v>
      </c>
      <c r="D104" s="5">
        <f t="shared" si="12"/>
        <v>0.12187391248698985</v>
      </c>
      <c r="E104" s="6">
        <f t="shared" si="12"/>
        <v>0.34910444352226433</v>
      </c>
      <c r="F104" s="6">
        <f t="shared" si="12"/>
        <v>0.59085061015646279</v>
      </c>
      <c r="G104" s="6">
        <f t="shared" si="12"/>
        <v>0.76866807541126803</v>
      </c>
      <c r="H104" s="7">
        <f t="shared" si="12"/>
        <v>0.87673717578945398</v>
      </c>
    </row>
    <row r="105" spans="1:8" ht="21" x14ac:dyDescent="0.2">
      <c r="A105" s="11">
        <f t="shared" si="11"/>
        <v>93</v>
      </c>
      <c r="B105" s="11">
        <f t="shared" si="8"/>
        <v>9</v>
      </c>
      <c r="C105" s="12">
        <f t="shared" si="9"/>
        <v>9.2646778513281264E-2</v>
      </c>
      <c r="D105" s="5">
        <f t="shared" si="12"/>
        <v>0.12187391248698985</v>
      </c>
      <c r="E105" s="6">
        <f t="shared" si="12"/>
        <v>0.34910444352226433</v>
      </c>
      <c r="F105" s="6">
        <f t="shared" si="12"/>
        <v>0.59085061015646279</v>
      </c>
      <c r="G105" s="6">
        <f t="shared" si="12"/>
        <v>0.76866807541126803</v>
      </c>
      <c r="H105" s="7">
        <f t="shared" si="12"/>
        <v>0.87673717578945398</v>
      </c>
    </row>
    <row r="106" spans="1:8" ht="21" x14ac:dyDescent="0.2">
      <c r="A106" s="11">
        <f t="shared" si="11"/>
        <v>94</v>
      </c>
      <c r="B106" s="11">
        <f t="shared" si="8"/>
        <v>9</v>
      </c>
      <c r="C106" s="12">
        <f t="shared" si="9"/>
        <v>9.2646778513281264E-2</v>
      </c>
      <c r="D106" s="5">
        <f t="shared" si="12"/>
        <v>0.12187391248698985</v>
      </c>
      <c r="E106" s="6">
        <f t="shared" si="12"/>
        <v>0.34910444352226433</v>
      </c>
      <c r="F106" s="6">
        <f t="shared" si="12"/>
        <v>0.59085061015646279</v>
      </c>
      <c r="G106" s="6">
        <f t="shared" si="12"/>
        <v>0.76866807541126803</v>
      </c>
      <c r="H106" s="7">
        <f t="shared" si="12"/>
        <v>0.87673717578945398</v>
      </c>
    </row>
    <row r="107" spans="1:8" ht="21" x14ac:dyDescent="0.2">
      <c r="A107" s="11">
        <f t="shared" si="11"/>
        <v>95</v>
      </c>
      <c r="B107" s="11">
        <f t="shared" si="8"/>
        <v>9</v>
      </c>
      <c r="C107" s="12">
        <f t="shared" si="9"/>
        <v>9.2646778513281264E-2</v>
      </c>
      <c r="D107" s="5">
        <f t="shared" si="12"/>
        <v>0.12187391248698985</v>
      </c>
      <c r="E107" s="6">
        <f t="shared" si="12"/>
        <v>0.34910444352226433</v>
      </c>
      <c r="F107" s="6">
        <f t="shared" si="12"/>
        <v>0.59085061015646279</v>
      </c>
      <c r="G107" s="6">
        <f t="shared" si="12"/>
        <v>0.76866807541126803</v>
      </c>
      <c r="H107" s="7">
        <f t="shared" si="12"/>
        <v>0.87673717578945398</v>
      </c>
    </row>
    <row r="108" spans="1:8" ht="21" x14ac:dyDescent="0.2">
      <c r="A108" s="11">
        <f t="shared" si="11"/>
        <v>96</v>
      </c>
      <c r="B108" s="11">
        <f t="shared" si="8"/>
        <v>9</v>
      </c>
      <c r="C108" s="12">
        <f t="shared" si="9"/>
        <v>9.2646778513281264E-2</v>
      </c>
      <c r="D108" s="5">
        <f t="shared" si="12"/>
        <v>0.12187391248698985</v>
      </c>
      <c r="E108" s="6">
        <f t="shared" si="12"/>
        <v>0.34910444352226433</v>
      </c>
      <c r="F108" s="6">
        <f t="shared" si="12"/>
        <v>0.59085061015646279</v>
      </c>
      <c r="G108" s="6">
        <f t="shared" si="12"/>
        <v>0.76866807541126803</v>
      </c>
      <c r="H108" s="7">
        <f t="shared" si="12"/>
        <v>0.87673717578945398</v>
      </c>
    </row>
    <row r="109" spans="1:8" ht="21" x14ac:dyDescent="0.2">
      <c r="A109" s="11">
        <f t="shared" si="11"/>
        <v>97</v>
      </c>
      <c r="B109" s="11">
        <f t="shared" si="8"/>
        <v>9</v>
      </c>
      <c r="C109" s="12">
        <f t="shared" si="9"/>
        <v>9.2646778513281264E-2</v>
      </c>
      <c r="D109" s="5">
        <f t="shared" si="12"/>
        <v>0.12187391248698985</v>
      </c>
      <c r="E109" s="6">
        <f t="shared" si="12"/>
        <v>0.34910444352226433</v>
      </c>
      <c r="F109" s="6">
        <f t="shared" si="12"/>
        <v>0.59085061015646279</v>
      </c>
      <c r="G109" s="6">
        <f t="shared" si="12"/>
        <v>0.76866807541126803</v>
      </c>
      <c r="H109" s="7">
        <f t="shared" si="12"/>
        <v>0.87673717578945398</v>
      </c>
    </row>
    <row r="110" spans="1:8" ht="21" x14ac:dyDescent="0.2">
      <c r="A110" s="11">
        <f t="shared" si="11"/>
        <v>98</v>
      </c>
      <c r="B110" s="11">
        <f t="shared" si="8"/>
        <v>9</v>
      </c>
      <c r="C110" s="12">
        <f t="shared" si="9"/>
        <v>9.2646778513281264E-2</v>
      </c>
      <c r="D110" s="5">
        <f t="shared" ref="D110:H112" si="13">EXP(-$K$6*D$11/$C110)</f>
        <v>0.12187391248698985</v>
      </c>
      <c r="E110" s="6">
        <f t="shared" si="13"/>
        <v>0.34910444352226433</v>
      </c>
      <c r="F110" s="6">
        <f t="shared" si="13"/>
        <v>0.59085061015646279</v>
      </c>
      <c r="G110" s="6">
        <f t="shared" si="13"/>
        <v>0.76866807541126803</v>
      </c>
      <c r="H110" s="7">
        <f t="shared" si="13"/>
        <v>0.87673717578945398</v>
      </c>
    </row>
    <row r="111" spans="1:8" ht="21" x14ac:dyDescent="0.2">
      <c r="A111" s="11">
        <f t="shared" si="11"/>
        <v>99</v>
      </c>
      <c r="B111" s="11">
        <f t="shared" si="8"/>
        <v>9</v>
      </c>
      <c r="C111" s="12">
        <f t="shared" si="9"/>
        <v>9.2646778513281264E-2</v>
      </c>
      <c r="D111" s="5">
        <f t="shared" si="13"/>
        <v>0.12187391248698985</v>
      </c>
      <c r="E111" s="6">
        <f t="shared" si="13"/>
        <v>0.34910444352226433</v>
      </c>
      <c r="F111" s="6">
        <f t="shared" si="13"/>
        <v>0.59085061015646279</v>
      </c>
      <c r="G111" s="6">
        <f t="shared" si="13"/>
        <v>0.76866807541126803</v>
      </c>
      <c r="H111" s="7">
        <f t="shared" si="13"/>
        <v>0.87673717578945398</v>
      </c>
    </row>
    <row r="112" spans="1:8" ht="22" thickBot="1" x14ac:dyDescent="0.25">
      <c r="A112" s="11">
        <f t="shared" si="11"/>
        <v>100</v>
      </c>
      <c r="B112" s="11">
        <f t="shared" si="8"/>
        <v>10</v>
      </c>
      <c r="C112" s="12">
        <f t="shared" si="9"/>
        <v>7.8749761736289073E-2</v>
      </c>
      <c r="D112" s="8">
        <f t="shared" si="13"/>
        <v>8.4062226047728297E-2</v>
      </c>
      <c r="E112" s="9">
        <f t="shared" si="13"/>
        <v>0.2899348651813512</v>
      </c>
      <c r="F112" s="9">
        <f t="shared" si="13"/>
        <v>0.53845600115640946</v>
      </c>
      <c r="G112" s="9">
        <f t="shared" si="13"/>
        <v>0.73379561265819071</v>
      </c>
      <c r="H112" s="10">
        <f t="shared" si="13"/>
        <v>0.85661870902881332</v>
      </c>
    </row>
  </sheetData>
  <mergeCells count="2">
    <mergeCell ref="D10:H10"/>
    <mergeCell ref="D12:H1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Santhosh Hari</dc:creator>
  <cp:lastModifiedBy>Sri Santhosh Hari</cp:lastModifiedBy>
  <dcterms:created xsi:type="dcterms:W3CDTF">2018-05-21T02:15:19Z</dcterms:created>
  <dcterms:modified xsi:type="dcterms:W3CDTF">2018-05-21T03:12:53Z</dcterms:modified>
</cp:coreProperties>
</file>