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<sst xmlns="http://schemas.openxmlformats.org/spreadsheetml/2006/main" count="17">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</sst>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</c:numCache>
            </c:numRef>
          </c:cat>
          <c:val>
            <c:numRef>
              <c:f>Sheet1!$K$2:$K$55</c:f>
              <c:numCache>
                <c:formatCode>General</c:formatCode>
                <c:ptCount val="5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</c:numCache>
            </c:numRef>
          </c:cat>
          <c:val>
            <c:numRef>
              <c:f>Sheet1!$N$2:$N$55</c:f>
              <c:numCache>
                <c:formatCode>General</c:formatCode>
                <c:ptCount val="5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</c:numCache>
            </c:numRef>
          </c:cat>
          <c:val>
            <c:numRef>
              <c:f>Sheet1!$J$2:$J$55</c:f>
              <c:numCache>
                <c:formatCode>General</c:formatCode>
                <c:ptCount val="54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</c:numCache>
            </c:numRef>
          </c:cat>
          <c:val>
            <c:numRef>
              <c:f>Sheet1!$I$2:$I$55</c:f>
              <c:numCache>
                <c:formatCode>General</c:formatCode>
                <c:ptCount val="5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Sheet1!$A$3:$A$55</c:f>
              <c:numCache>
                <c:formatCode>General</c:formatCode>
                <c:ptCount val="5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</c:numCache>
            </c:numRef>
          </c:cat>
          <c:val>
            <c:numRef>
              <c:f>Sheet1!$Q$3:$Q$55</c:f>
              <c:numCache>
                <c:formatCode>0.00_ </c:formatCode>
                <c:ptCount val="53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2.88999999998487</c:v>
                </c:pt>
                <c:pt idx="52">
                  <c:v>-145.190000000002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workbookViewId="0">
      <pane ySplit="1" topLeftCell="A2" activePane="bottomLeft" state="frozen"/>
      <selection/>
      <selection pane="bottomLeft" activeCell="J39" sqref="J3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53" si="8">B29+C29+D29+E29+F29+G29+H29</f>
        <v>26333.43</v>
      </c>
      <c r="J29">
        <v>52251</v>
      </c>
      <c r="K29">
        <f t="shared" ref="K29:K53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53" si="16">L45+M45</f>
        <v>111700.65</v>
      </c>
      <c r="O45">
        <f t="shared" ref="O45:O53" si="17">K45-N45</f>
        <v>-21881.17</v>
      </c>
      <c r="P45" s="7">
        <f t="shared" ref="P45:P53" si="18">I45-N45</f>
        <v>-76866.17</v>
      </c>
      <c r="Q45" s="7">
        <f t="shared" ref="Q45:Q53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>B54+C54+D54+E54+F54+G54+H54</f>
        <v>30546.03</v>
      </c>
      <c r="J54">
        <v>59762.51</v>
      </c>
      <c r="K54">
        <f>I54+J54</f>
        <v>90308.54</v>
      </c>
      <c r="L54">
        <v>109633.41</v>
      </c>
      <c r="M54">
        <v>2540.74</v>
      </c>
      <c r="N54">
        <f>L54+M54</f>
        <v>112174.15</v>
      </c>
      <c r="O54">
        <f>K54-N54</f>
        <v>-21865.61</v>
      </c>
      <c r="P54" s="7">
        <f>I54-N54</f>
        <v>-81628.12</v>
      </c>
      <c r="Q54" s="7">
        <f>P54-P53</f>
        <v>2.88999999998487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>B55+C55+D55+E55+F55+G55+H55</f>
        <v>30400.84</v>
      </c>
      <c r="J55">
        <v>59762.51</v>
      </c>
      <c r="K55">
        <f>I55+J55</f>
        <v>90163.35</v>
      </c>
      <c r="L55">
        <v>109633.41</v>
      </c>
      <c r="M55">
        <v>2540.74</v>
      </c>
      <c r="N55">
        <f>L55+M55</f>
        <v>112174.15</v>
      </c>
      <c r="O55">
        <f>K55-N55</f>
        <v>-22010.8</v>
      </c>
      <c r="P55" s="7">
        <f>I55-N55</f>
        <v>-81773.31</v>
      </c>
      <c r="Q55" s="7">
        <f>P55-P54</f>
        <v>-145.190000000002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2018-03-11T12:31:43Z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