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<sst xmlns="http://schemas.openxmlformats.org/spreadsheetml/2006/main" count="17">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</sst>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23" fillId="21" borderId="1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4"/>
  <sheetViews>
    <sheetView tabSelected="1" topLeftCell="C1" workbookViewId="0">
      <pane ySplit="1" topLeftCell="A149" activePane="bottomLeft" state="frozen"/>
      <selection/>
      <selection pane="bottomLeft" activeCell="K170" sqref="K170:M17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63" si="26">L146+M146</f>
        <v>35479.3</v>
      </c>
      <c r="O146">
        <f t="shared" ref="O146:O163" si="27">K146-N146</f>
        <v>9496.1</v>
      </c>
      <c r="P146" s="7">
        <f t="shared" ref="P146:P163" si="28">I146-N146</f>
        <v>-33251.8</v>
      </c>
      <c r="Q146" s="7">
        <f t="shared" ref="Q146:Q163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63" si="30">B157+C157+D157+E157+F157+G157+H157</f>
        <v>2125.22</v>
      </c>
      <c r="J157">
        <v>39862.75</v>
      </c>
      <c r="K157">
        <f t="shared" ref="K157:K163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>B164+C164+D164+E164+F164+G164+H164</f>
        <v>1805.91</v>
      </c>
      <c r="J164">
        <v>40531.35</v>
      </c>
      <c r="K164">
        <f>I164+J164</f>
        <v>42337.26</v>
      </c>
      <c r="L164">
        <v>30000</v>
      </c>
      <c r="M164">
        <v>6366.08</v>
      </c>
      <c r="N164">
        <f>L164+M164</f>
        <v>36366.08</v>
      </c>
      <c r="O164">
        <f>K164-N164</f>
        <v>5971.17999999999</v>
      </c>
      <c r="P164" s="7">
        <f>I164-N164</f>
        <v>-34560.17</v>
      </c>
      <c r="Q164" s="7">
        <f>P164-P163</f>
        <v>-35.3799999999974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2018-06-28T15:04:54Z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