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  <comment ref="Q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买iPhone7 32g</t>
        </r>
      </text>
    </comment>
    <comment ref="Q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冬梅转账30000</t>
        </r>
      </text>
    </comment>
    <comment ref="Q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良义借30000</t>
        </r>
      </text>
    </comment>
    <comment ref="Q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把股票里面的钱转出5000到招行卡</t>
        </r>
      </text>
    </comment>
    <comment ref="Q1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存入股票账户5000元</t>
        </r>
      </text>
    </comment>
    <comment ref="Q1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<sst xmlns="http://schemas.openxmlformats.org/spreadsheetml/2006/main" count="17">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</sst>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</c:numCache>
            </c:numRef>
          </c:cat>
          <c:val>
            <c:numRef>
              <c:f>Sheet1!$K$2:$K$160</c:f>
              <c:numCache>
                <c:formatCode>General</c:formatCode>
                <c:ptCount val="15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  <c:pt idx="110">
                  <c:v>90989.85</c:v>
                </c:pt>
                <c:pt idx="111">
                  <c:v>91211.82</c:v>
                </c:pt>
                <c:pt idx="112">
                  <c:v>91151.95</c:v>
                </c:pt>
                <c:pt idx="113">
                  <c:v>91590.96</c:v>
                </c:pt>
                <c:pt idx="114">
                  <c:v>90967.28</c:v>
                </c:pt>
                <c:pt idx="115">
                  <c:v>90970.77</c:v>
                </c:pt>
                <c:pt idx="116">
                  <c:v>90974.26</c:v>
                </c:pt>
                <c:pt idx="117">
                  <c:v>91230.55</c:v>
                </c:pt>
                <c:pt idx="118">
                  <c:v>91374.67</c:v>
                </c:pt>
                <c:pt idx="119">
                  <c:v>91703.96</c:v>
                </c:pt>
                <c:pt idx="120">
                  <c:v>91615.87</c:v>
                </c:pt>
                <c:pt idx="121">
                  <c:v>91518.27</c:v>
                </c:pt>
                <c:pt idx="122">
                  <c:v>91508.37</c:v>
                </c:pt>
                <c:pt idx="123">
                  <c:v>121498.91</c:v>
                </c:pt>
                <c:pt idx="124">
                  <c:v>63189.86</c:v>
                </c:pt>
                <c:pt idx="125">
                  <c:v>63471.9</c:v>
                </c:pt>
                <c:pt idx="126">
                  <c:v>35427.84</c:v>
                </c:pt>
                <c:pt idx="127">
                  <c:v>33289.77</c:v>
                </c:pt>
                <c:pt idx="128">
                  <c:v>39131.81</c:v>
                </c:pt>
                <c:pt idx="129">
                  <c:v>39147.47</c:v>
                </c:pt>
                <c:pt idx="130">
                  <c:v>39047.47</c:v>
                </c:pt>
                <c:pt idx="131">
                  <c:v>39051.55</c:v>
                </c:pt>
                <c:pt idx="132">
                  <c:v>38773.21</c:v>
                </c:pt>
                <c:pt idx="133">
                  <c:v>37895.12</c:v>
                </c:pt>
                <c:pt idx="134">
                  <c:v>45529.77</c:v>
                </c:pt>
                <c:pt idx="135">
                  <c:v>45030.96</c:v>
                </c:pt>
                <c:pt idx="136">
                  <c:v>44905.04</c:v>
                </c:pt>
                <c:pt idx="137">
                  <c:v>44838.54</c:v>
                </c:pt>
                <c:pt idx="138">
                  <c:v>44872.04</c:v>
                </c:pt>
                <c:pt idx="139">
                  <c:v>45498.31</c:v>
                </c:pt>
                <c:pt idx="140">
                  <c:v>45508.3</c:v>
                </c:pt>
                <c:pt idx="141">
                  <c:v>48277.5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</c:numCache>
            </c:numRef>
          </c:cat>
          <c:val>
            <c:numRef>
              <c:f>Sheet1!$N$2:$N$160</c:f>
              <c:numCache>
                <c:formatCode>General</c:formatCode>
                <c:ptCount val="15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  <c:pt idx="110">
                  <c:v>102471.07</c:v>
                </c:pt>
                <c:pt idx="111">
                  <c:v>102522.57</c:v>
                </c:pt>
                <c:pt idx="112">
                  <c:v>102544.57</c:v>
                </c:pt>
                <c:pt idx="113">
                  <c:v>102544.57</c:v>
                </c:pt>
                <c:pt idx="114">
                  <c:v>102560.57</c:v>
                </c:pt>
                <c:pt idx="115">
                  <c:v>102576.57</c:v>
                </c:pt>
                <c:pt idx="116">
                  <c:v>102839.07</c:v>
                </c:pt>
                <c:pt idx="117">
                  <c:v>102966.17</c:v>
                </c:pt>
                <c:pt idx="118">
                  <c:v>103061.97</c:v>
                </c:pt>
                <c:pt idx="119">
                  <c:v>103081.47</c:v>
                </c:pt>
                <c:pt idx="120">
                  <c:v>103100.97</c:v>
                </c:pt>
                <c:pt idx="121">
                  <c:v>103180.97</c:v>
                </c:pt>
                <c:pt idx="122">
                  <c:v>107728.97</c:v>
                </c:pt>
                <c:pt idx="123">
                  <c:v>137808.97</c:v>
                </c:pt>
                <c:pt idx="124">
                  <c:v>67732.9</c:v>
                </c:pt>
                <c:pt idx="125">
                  <c:v>67789.4</c:v>
                </c:pt>
                <c:pt idx="126">
                  <c:v>62845.9</c:v>
                </c:pt>
                <c:pt idx="127">
                  <c:v>37886.6</c:v>
                </c:pt>
                <c:pt idx="128">
                  <c:v>37903.6</c:v>
                </c:pt>
                <c:pt idx="129">
                  <c:v>37923.6</c:v>
                </c:pt>
                <c:pt idx="130">
                  <c:v>37948.6</c:v>
                </c:pt>
                <c:pt idx="131">
                  <c:v>37948.6</c:v>
                </c:pt>
                <c:pt idx="132">
                  <c:v>37948.6</c:v>
                </c:pt>
                <c:pt idx="133">
                  <c:v>37948.6</c:v>
                </c:pt>
                <c:pt idx="134">
                  <c:v>34989.2</c:v>
                </c:pt>
                <c:pt idx="135">
                  <c:v>35010.2</c:v>
                </c:pt>
                <c:pt idx="136">
                  <c:v>35032.2</c:v>
                </c:pt>
                <c:pt idx="137">
                  <c:v>35253.8</c:v>
                </c:pt>
                <c:pt idx="138">
                  <c:v>35308.4</c:v>
                </c:pt>
                <c:pt idx="139">
                  <c:v>35338.4</c:v>
                </c:pt>
                <c:pt idx="140">
                  <c:v>35338.4</c:v>
                </c:pt>
                <c:pt idx="141">
                  <c:v>35364.9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</c:numCache>
            </c:numRef>
          </c:cat>
          <c:val>
            <c:numRef>
              <c:f>Sheet1!$J$2:$J$160</c:f>
              <c:numCache>
                <c:formatCode>General</c:formatCode>
                <c:ptCount val="15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  <c:pt idx="110">
                  <c:v>58364.94</c:v>
                </c:pt>
                <c:pt idx="111">
                  <c:v>58601.24</c:v>
                </c:pt>
                <c:pt idx="112">
                  <c:v>58547.84</c:v>
                </c:pt>
                <c:pt idx="113">
                  <c:v>58994.24</c:v>
                </c:pt>
                <c:pt idx="114">
                  <c:v>58367.14</c:v>
                </c:pt>
                <c:pt idx="115">
                  <c:v>58367.14</c:v>
                </c:pt>
                <c:pt idx="116">
                  <c:v>58367.14</c:v>
                </c:pt>
                <c:pt idx="117">
                  <c:v>58719.94</c:v>
                </c:pt>
                <c:pt idx="118">
                  <c:v>58868.24</c:v>
                </c:pt>
                <c:pt idx="119">
                  <c:v>59157.94</c:v>
                </c:pt>
                <c:pt idx="120">
                  <c:v>59124.94</c:v>
                </c:pt>
                <c:pt idx="121">
                  <c:v>58967.3</c:v>
                </c:pt>
                <c:pt idx="122">
                  <c:v>58967.3</c:v>
                </c:pt>
                <c:pt idx="123">
                  <c:v>58967.3</c:v>
                </c:pt>
                <c:pt idx="124">
                  <c:v>59408.2</c:v>
                </c:pt>
                <c:pt idx="125">
                  <c:v>54698.2</c:v>
                </c:pt>
                <c:pt idx="126">
                  <c:v>31654.2</c:v>
                </c:pt>
                <c:pt idx="127">
                  <c:v>31536.2</c:v>
                </c:pt>
                <c:pt idx="128">
                  <c:v>31374.2</c:v>
                </c:pt>
                <c:pt idx="129">
                  <c:v>31374.2</c:v>
                </c:pt>
                <c:pt idx="130">
                  <c:v>31374.2</c:v>
                </c:pt>
                <c:pt idx="131">
                  <c:v>36433.7</c:v>
                </c:pt>
                <c:pt idx="132">
                  <c:v>36149.7</c:v>
                </c:pt>
                <c:pt idx="133">
                  <c:v>35271.7</c:v>
                </c:pt>
                <c:pt idx="134">
                  <c:v>36267.7</c:v>
                </c:pt>
                <c:pt idx="135">
                  <c:v>42768.7</c:v>
                </c:pt>
                <c:pt idx="136">
                  <c:v>42768.7</c:v>
                </c:pt>
                <c:pt idx="137">
                  <c:v>42768.7</c:v>
                </c:pt>
                <c:pt idx="138">
                  <c:v>42822.7</c:v>
                </c:pt>
                <c:pt idx="139">
                  <c:v>43448.7</c:v>
                </c:pt>
                <c:pt idx="140">
                  <c:v>43508.7</c:v>
                </c:pt>
                <c:pt idx="141">
                  <c:v>46277.9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</c:numCache>
            </c:numRef>
          </c:cat>
          <c:val>
            <c:numRef>
              <c:f>Sheet1!$I$2:$I$160</c:f>
              <c:numCache>
                <c:formatCode>General</c:formatCode>
                <c:ptCount val="15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  <c:pt idx="110">
                  <c:v>32624.91</c:v>
                </c:pt>
                <c:pt idx="111">
                  <c:v>32610.58</c:v>
                </c:pt>
                <c:pt idx="112">
                  <c:v>32604.11</c:v>
                </c:pt>
                <c:pt idx="113">
                  <c:v>32596.72</c:v>
                </c:pt>
                <c:pt idx="114">
                  <c:v>32600.14</c:v>
                </c:pt>
                <c:pt idx="115">
                  <c:v>32603.63</c:v>
                </c:pt>
                <c:pt idx="116">
                  <c:v>32607.12</c:v>
                </c:pt>
                <c:pt idx="117">
                  <c:v>32510.61</c:v>
                </c:pt>
                <c:pt idx="118">
                  <c:v>32506.43</c:v>
                </c:pt>
                <c:pt idx="119">
                  <c:v>32546.02</c:v>
                </c:pt>
                <c:pt idx="120">
                  <c:v>32490.93</c:v>
                </c:pt>
                <c:pt idx="121">
                  <c:v>32550.97</c:v>
                </c:pt>
                <c:pt idx="122">
                  <c:v>32541.07</c:v>
                </c:pt>
                <c:pt idx="123">
                  <c:v>62531.61</c:v>
                </c:pt>
                <c:pt idx="124">
                  <c:v>3781.66</c:v>
                </c:pt>
                <c:pt idx="125">
                  <c:v>8773.7</c:v>
                </c:pt>
                <c:pt idx="126">
                  <c:v>3773.64</c:v>
                </c:pt>
                <c:pt idx="127">
                  <c:v>1753.57</c:v>
                </c:pt>
                <c:pt idx="128">
                  <c:v>7757.61</c:v>
                </c:pt>
                <c:pt idx="129">
                  <c:v>7773.27</c:v>
                </c:pt>
                <c:pt idx="130">
                  <c:v>7673.27</c:v>
                </c:pt>
                <c:pt idx="131">
                  <c:v>2617.85</c:v>
                </c:pt>
                <c:pt idx="132">
                  <c:v>2623.51</c:v>
                </c:pt>
                <c:pt idx="133">
                  <c:v>2623.42</c:v>
                </c:pt>
                <c:pt idx="134">
                  <c:v>9262.07</c:v>
                </c:pt>
                <c:pt idx="135">
                  <c:v>2262.26</c:v>
                </c:pt>
                <c:pt idx="136">
                  <c:v>2136.34</c:v>
                </c:pt>
                <c:pt idx="137">
                  <c:v>2069.84</c:v>
                </c:pt>
                <c:pt idx="138">
                  <c:v>2049.34</c:v>
                </c:pt>
                <c:pt idx="139">
                  <c:v>2049.61</c:v>
                </c:pt>
                <c:pt idx="140">
                  <c:v>1999.6</c:v>
                </c:pt>
                <c:pt idx="141">
                  <c:v>1999.6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Sheet1!$A$3:$A$160</c:f>
              <c:numCache>
                <c:formatCode>General</c:formatCode>
                <c:ptCount val="15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  <c:pt idx="109">
                  <c:v>20180507</c:v>
                </c:pt>
                <c:pt idx="110">
                  <c:v>20180508</c:v>
                </c:pt>
                <c:pt idx="111">
                  <c:v>20180509</c:v>
                </c:pt>
                <c:pt idx="112">
                  <c:v>20180510</c:v>
                </c:pt>
                <c:pt idx="113">
                  <c:v>20180511</c:v>
                </c:pt>
                <c:pt idx="114">
                  <c:v>20180512</c:v>
                </c:pt>
                <c:pt idx="115">
                  <c:v>20180513</c:v>
                </c:pt>
                <c:pt idx="116">
                  <c:v>20180514</c:v>
                </c:pt>
                <c:pt idx="117">
                  <c:v>20180515</c:v>
                </c:pt>
                <c:pt idx="118">
                  <c:v>20180516</c:v>
                </c:pt>
                <c:pt idx="119">
                  <c:v>20180517</c:v>
                </c:pt>
                <c:pt idx="120">
                  <c:v>20180518</c:v>
                </c:pt>
                <c:pt idx="121">
                  <c:v>20180519</c:v>
                </c:pt>
                <c:pt idx="122">
                  <c:v>20180520</c:v>
                </c:pt>
                <c:pt idx="123">
                  <c:v>20180521</c:v>
                </c:pt>
                <c:pt idx="124">
                  <c:v>20180522</c:v>
                </c:pt>
                <c:pt idx="125">
                  <c:v>20180523</c:v>
                </c:pt>
                <c:pt idx="126">
                  <c:v>20180524</c:v>
                </c:pt>
                <c:pt idx="127">
                  <c:v>20180525</c:v>
                </c:pt>
                <c:pt idx="128">
                  <c:v>20180526</c:v>
                </c:pt>
                <c:pt idx="129">
                  <c:v>20180527</c:v>
                </c:pt>
                <c:pt idx="130">
                  <c:v>20180528</c:v>
                </c:pt>
                <c:pt idx="131">
                  <c:v>20180529</c:v>
                </c:pt>
                <c:pt idx="132">
                  <c:v>20180530</c:v>
                </c:pt>
                <c:pt idx="133">
                  <c:v>20180531</c:v>
                </c:pt>
                <c:pt idx="134">
                  <c:v>20180601</c:v>
                </c:pt>
                <c:pt idx="135">
                  <c:v>20180602</c:v>
                </c:pt>
                <c:pt idx="136">
                  <c:v>20180603</c:v>
                </c:pt>
                <c:pt idx="137">
                  <c:v>20180604</c:v>
                </c:pt>
                <c:pt idx="138">
                  <c:v>20180605</c:v>
                </c:pt>
                <c:pt idx="139">
                  <c:v>20180606</c:v>
                </c:pt>
                <c:pt idx="140">
                  <c:v>20180607</c:v>
                </c:pt>
              </c:numCache>
            </c:numRef>
          </c:cat>
          <c:val>
            <c:numRef>
              <c:f>Sheet1!$Q$3:$Q$160</c:f>
              <c:numCache>
                <c:formatCode>0.00_ </c:formatCode>
                <c:ptCount val="15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  <c:pt idx="109">
                  <c:v>17.8500000000058</c:v>
                </c:pt>
                <c:pt idx="110">
                  <c:v>-65.8300000000017</c:v>
                </c:pt>
                <c:pt idx="111">
                  <c:v>-28.4700000000012</c:v>
                </c:pt>
                <c:pt idx="112">
                  <c:v>-7.38999999999942</c:v>
                </c:pt>
                <c:pt idx="113">
                  <c:v>-12.5800000000017</c:v>
                </c:pt>
                <c:pt idx="114">
                  <c:v>-12.5099999999948</c:v>
                </c:pt>
                <c:pt idx="115">
                  <c:v>-259.010000000009</c:v>
                </c:pt>
                <c:pt idx="116">
                  <c:v>-223.609999999986</c:v>
                </c:pt>
                <c:pt idx="117">
                  <c:v>-99.9800000000105</c:v>
                </c:pt>
                <c:pt idx="118">
                  <c:v>20.0900000000111</c:v>
                </c:pt>
                <c:pt idx="119">
                  <c:v>-74.5900000000111</c:v>
                </c:pt>
                <c:pt idx="120">
                  <c:v>-19.9599999999919</c:v>
                </c:pt>
                <c:pt idx="121">
                  <c:v>-4557.89999999999</c:v>
                </c:pt>
                <c:pt idx="122">
                  <c:v>-89.4600000000064</c:v>
                </c:pt>
                <c:pt idx="123">
                  <c:v>11326.12</c:v>
                </c:pt>
                <c:pt idx="124">
                  <c:v>4935.53999999999</c:v>
                </c:pt>
                <c:pt idx="125">
                  <c:v>-56.5600000000049</c:v>
                </c:pt>
                <c:pt idx="126">
                  <c:v>22939.23</c:v>
                </c:pt>
                <c:pt idx="127">
                  <c:v>5987.04</c:v>
                </c:pt>
                <c:pt idx="128">
                  <c:v>-4.34000000000015</c:v>
                </c:pt>
                <c:pt idx="129">
                  <c:v>-125</c:v>
                </c:pt>
                <c:pt idx="130">
                  <c:v>-5055.42</c:v>
                </c:pt>
                <c:pt idx="131">
                  <c:v>5.66000000000349</c:v>
                </c:pt>
                <c:pt idx="132">
                  <c:v>-0.0900000000037835</c:v>
                </c:pt>
                <c:pt idx="133">
                  <c:v>9598.05</c:v>
                </c:pt>
                <c:pt idx="134">
                  <c:v>-7020.81</c:v>
                </c:pt>
                <c:pt idx="135">
                  <c:v>-147.920000000006</c:v>
                </c:pt>
                <c:pt idx="136">
                  <c:v>-288.100000000006</c:v>
                </c:pt>
                <c:pt idx="137">
                  <c:v>-75.0999999999913</c:v>
                </c:pt>
                <c:pt idx="138">
                  <c:v>-29.7300000000032</c:v>
                </c:pt>
                <c:pt idx="139">
                  <c:v>-50.010000000002</c:v>
                </c:pt>
                <c:pt idx="140">
                  <c:v>-26.5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3"/>
  <sheetViews>
    <sheetView tabSelected="1" topLeftCell="C1" workbookViewId="0">
      <pane ySplit="1" topLeftCell="A2" activePane="bottomLeft" state="frozen"/>
      <selection/>
      <selection pane="bottomLeft" activeCell="P148" sqref="P148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42" si="20">L82+M82</f>
        <v>107028.65</v>
      </c>
      <c r="O82">
        <f t="shared" ref="O82:O142" si="21">K82-N82</f>
        <v>-17011.39</v>
      </c>
      <c r="P82" s="7">
        <f t="shared" ref="P82:P142" si="22">I82-N82</f>
        <v>-74675.89</v>
      </c>
      <c r="Q82" s="7">
        <f t="shared" ref="Q82:Q142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42" si="24">B93+C93+D93+E93+F93+G93+H93</f>
        <v>32301.72</v>
      </c>
      <c r="J93">
        <v>57418.8</v>
      </c>
      <c r="K93">
        <f t="shared" ref="K93:K142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 t="shared" si="24"/>
        <v>32601.06</v>
      </c>
      <c r="J111">
        <v>57335.04</v>
      </c>
      <c r="K111">
        <f t="shared" si="25"/>
        <v>89936.1</v>
      </c>
      <c r="L111">
        <v>100100.07</v>
      </c>
      <c r="M111">
        <v>2365</v>
      </c>
      <c r="N111">
        <f t="shared" si="20"/>
        <v>102465.07</v>
      </c>
      <c r="O111">
        <f t="shared" si="21"/>
        <v>-12528.97</v>
      </c>
      <c r="P111" s="7">
        <f t="shared" si="22"/>
        <v>-69864.01</v>
      </c>
      <c r="Q111" s="7">
        <f t="shared" si="23"/>
        <v>-76.3899999999994</v>
      </c>
    </row>
    <row r="112" spans="1:17">
      <c r="A112">
        <v>20180507</v>
      </c>
      <c r="B112">
        <v>31122.66</v>
      </c>
      <c r="C112">
        <v>279.42</v>
      </c>
      <c r="D112">
        <v>390.25</v>
      </c>
      <c r="E112">
        <v>140</v>
      </c>
      <c r="F112">
        <v>41.58</v>
      </c>
      <c r="G112">
        <v>0</v>
      </c>
      <c r="H112">
        <v>651</v>
      </c>
      <c r="I112">
        <f t="shared" si="24"/>
        <v>32624.91</v>
      </c>
      <c r="J112">
        <v>58364.94</v>
      </c>
      <c r="K112">
        <f t="shared" si="25"/>
        <v>90989.85</v>
      </c>
      <c r="L112">
        <v>100100.07</v>
      </c>
      <c r="M112">
        <v>2371</v>
      </c>
      <c r="N112">
        <f t="shared" si="20"/>
        <v>102471.07</v>
      </c>
      <c r="O112">
        <f t="shared" si="21"/>
        <v>-11481.22</v>
      </c>
      <c r="P112" s="7">
        <f t="shared" si="22"/>
        <v>-69846.16</v>
      </c>
      <c r="Q112" s="7">
        <f t="shared" si="23"/>
        <v>17.8500000000058</v>
      </c>
    </row>
    <row r="113" spans="1:17">
      <c r="A113">
        <v>20180508</v>
      </c>
      <c r="B113">
        <v>31126.25</v>
      </c>
      <c r="C113">
        <v>261.42</v>
      </c>
      <c r="D113">
        <v>390.33</v>
      </c>
      <c r="E113">
        <v>140</v>
      </c>
      <c r="F113">
        <v>41.58</v>
      </c>
      <c r="G113">
        <v>0</v>
      </c>
      <c r="H113">
        <v>651</v>
      </c>
      <c r="I113">
        <f t="shared" si="24"/>
        <v>32610.58</v>
      </c>
      <c r="J113">
        <v>58601.24</v>
      </c>
      <c r="K113">
        <f t="shared" si="25"/>
        <v>91211.82</v>
      </c>
      <c r="L113">
        <v>100100.07</v>
      </c>
      <c r="M113">
        <v>2422.5</v>
      </c>
      <c r="N113">
        <f t="shared" si="20"/>
        <v>102522.57</v>
      </c>
      <c r="O113">
        <f t="shared" si="21"/>
        <v>-11310.75</v>
      </c>
      <c r="P113" s="7">
        <f t="shared" si="22"/>
        <v>-69911.99</v>
      </c>
      <c r="Q113" s="7">
        <f t="shared" si="23"/>
        <v>-65.8300000000017</v>
      </c>
    </row>
    <row r="114" spans="1:17">
      <c r="A114">
        <v>20180509</v>
      </c>
      <c r="B114">
        <v>31129.78</v>
      </c>
      <c r="C114">
        <v>251.42</v>
      </c>
      <c r="D114">
        <v>390.33</v>
      </c>
      <c r="E114">
        <v>140</v>
      </c>
      <c r="F114">
        <v>41.58</v>
      </c>
      <c r="G114">
        <v>0</v>
      </c>
      <c r="H114">
        <v>651</v>
      </c>
      <c r="I114">
        <f t="shared" si="24"/>
        <v>32604.11</v>
      </c>
      <c r="J114">
        <v>58547.84</v>
      </c>
      <c r="K114">
        <f t="shared" si="25"/>
        <v>91151.95</v>
      </c>
      <c r="L114">
        <v>100100.07</v>
      </c>
      <c r="M114">
        <v>2444.5</v>
      </c>
      <c r="N114">
        <f t="shared" si="20"/>
        <v>102544.57</v>
      </c>
      <c r="O114">
        <f t="shared" si="21"/>
        <v>-11392.62</v>
      </c>
      <c r="P114" s="7">
        <f t="shared" si="22"/>
        <v>-69940.46</v>
      </c>
      <c r="Q114" s="7">
        <f t="shared" si="23"/>
        <v>-28.4700000000012</v>
      </c>
    </row>
    <row r="115" spans="1:17">
      <c r="A115">
        <v>20180510</v>
      </c>
      <c r="B115">
        <v>31133.3</v>
      </c>
      <c r="C115">
        <v>240.42</v>
      </c>
      <c r="D115">
        <v>390.42</v>
      </c>
      <c r="E115">
        <v>140</v>
      </c>
      <c r="F115">
        <v>41.58</v>
      </c>
      <c r="G115">
        <v>0</v>
      </c>
      <c r="H115">
        <v>651</v>
      </c>
      <c r="I115">
        <f t="shared" si="24"/>
        <v>32596.72</v>
      </c>
      <c r="J115">
        <v>58994.24</v>
      </c>
      <c r="K115">
        <f t="shared" si="25"/>
        <v>91590.96</v>
      </c>
      <c r="L115">
        <v>100100.07</v>
      </c>
      <c r="M115">
        <v>2444.5</v>
      </c>
      <c r="N115">
        <f t="shared" si="20"/>
        <v>102544.57</v>
      </c>
      <c r="O115">
        <f t="shared" si="21"/>
        <v>-10953.61</v>
      </c>
      <c r="P115" s="7">
        <f t="shared" si="22"/>
        <v>-69947.85</v>
      </c>
      <c r="Q115" s="7">
        <f t="shared" si="23"/>
        <v>-7.38999999999942</v>
      </c>
    </row>
    <row r="116" spans="1:17">
      <c r="A116">
        <v>20180511</v>
      </c>
      <c r="B116">
        <v>31136.79</v>
      </c>
      <c r="C116">
        <v>240.42</v>
      </c>
      <c r="D116">
        <v>390.35</v>
      </c>
      <c r="E116">
        <v>140</v>
      </c>
      <c r="F116">
        <v>41.58</v>
      </c>
      <c r="G116">
        <v>0</v>
      </c>
      <c r="H116">
        <v>651</v>
      </c>
      <c r="I116">
        <f t="shared" si="24"/>
        <v>32600.14</v>
      </c>
      <c r="J116">
        <v>58367.14</v>
      </c>
      <c r="K116">
        <f t="shared" si="25"/>
        <v>90967.28</v>
      </c>
      <c r="L116">
        <v>100100.07</v>
      </c>
      <c r="M116">
        <v>2460.5</v>
      </c>
      <c r="N116">
        <f t="shared" si="20"/>
        <v>102560.57</v>
      </c>
      <c r="O116">
        <f t="shared" si="21"/>
        <v>-11593.29</v>
      </c>
      <c r="P116" s="7">
        <f t="shared" si="22"/>
        <v>-69960.43</v>
      </c>
      <c r="Q116" s="7">
        <f t="shared" si="23"/>
        <v>-12.5800000000017</v>
      </c>
    </row>
    <row r="117" spans="1:17">
      <c r="A117">
        <v>20180512</v>
      </c>
      <c r="B117">
        <v>31140.28</v>
      </c>
      <c r="C117">
        <v>240.42</v>
      </c>
      <c r="D117">
        <v>390.35</v>
      </c>
      <c r="E117">
        <v>140</v>
      </c>
      <c r="F117">
        <v>41.58</v>
      </c>
      <c r="G117">
        <v>0</v>
      </c>
      <c r="H117">
        <v>651</v>
      </c>
      <c r="I117">
        <f t="shared" si="24"/>
        <v>32603.63</v>
      </c>
      <c r="J117">
        <v>58367.14</v>
      </c>
      <c r="K117">
        <f t="shared" si="25"/>
        <v>90970.77</v>
      </c>
      <c r="L117">
        <v>100100.07</v>
      </c>
      <c r="M117">
        <v>2476.5</v>
      </c>
      <c r="N117">
        <f t="shared" si="20"/>
        <v>102576.57</v>
      </c>
      <c r="O117">
        <f t="shared" si="21"/>
        <v>-11605.8</v>
      </c>
      <c r="P117" s="7">
        <f t="shared" si="22"/>
        <v>-69972.94</v>
      </c>
      <c r="Q117" s="7">
        <f t="shared" si="23"/>
        <v>-12.5099999999948</v>
      </c>
    </row>
    <row r="118" spans="1:17">
      <c r="A118">
        <v>20180513</v>
      </c>
      <c r="B118">
        <v>31143.77</v>
      </c>
      <c r="C118">
        <v>240.42</v>
      </c>
      <c r="D118">
        <v>390.35</v>
      </c>
      <c r="E118">
        <v>140</v>
      </c>
      <c r="F118">
        <v>41.58</v>
      </c>
      <c r="G118">
        <v>0</v>
      </c>
      <c r="H118">
        <v>651</v>
      </c>
      <c r="I118">
        <f t="shared" si="24"/>
        <v>32607.12</v>
      </c>
      <c r="J118">
        <v>58367.14</v>
      </c>
      <c r="K118">
        <f t="shared" si="25"/>
        <v>90974.26</v>
      </c>
      <c r="L118">
        <v>100100.07</v>
      </c>
      <c r="M118">
        <v>2739</v>
      </c>
      <c r="N118">
        <f t="shared" si="20"/>
        <v>102839.07</v>
      </c>
      <c r="O118">
        <f t="shared" si="21"/>
        <v>-11864.81</v>
      </c>
      <c r="P118" s="7">
        <f t="shared" si="22"/>
        <v>-70231.95</v>
      </c>
      <c r="Q118" s="7">
        <f t="shared" si="23"/>
        <v>-259.010000000009</v>
      </c>
    </row>
    <row r="119" spans="1:17">
      <c r="A119">
        <v>20180514</v>
      </c>
      <c r="B119">
        <v>31147.26</v>
      </c>
      <c r="C119">
        <v>140.42</v>
      </c>
      <c r="D119">
        <v>390.35</v>
      </c>
      <c r="E119">
        <v>140</v>
      </c>
      <c r="F119">
        <v>41.58</v>
      </c>
      <c r="G119">
        <v>0</v>
      </c>
      <c r="H119">
        <v>651</v>
      </c>
      <c r="I119">
        <f t="shared" si="24"/>
        <v>32510.61</v>
      </c>
      <c r="J119">
        <v>58719.94</v>
      </c>
      <c r="K119">
        <f t="shared" si="25"/>
        <v>91230.55</v>
      </c>
      <c r="L119">
        <v>100100.07</v>
      </c>
      <c r="M119">
        <v>2866.1</v>
      </c>
      <c r="N119">
        <f t="shared" si="20"/>
        <v>102966.17</v>
      </c>
      <c r="O119">
        <f t="shared" si="21"/>
        <v>-11735.62</v>
      </c>
      <c r="P119" s="7">
        <f t="shared" si="22"/>
        <v>-70455.56</v>
      </c>
      <c r="Q119" s="7">
        <f t="shared" si="23"/>
        <v>-223.609999999986</v>
      </c>
    </row>
    <row r="120" spans="1:17">
      <c r="A120">
        <v>20180515</v>
      </c>
      <c r="B120">
        <v>31150.72</v>
      </c>
      <c r="C120">
        <v>132.62</v>
      </c>
      <c r="D120">
        <v>390.51</v>
      </c>
      <c r="E120">
        <v>140</v>
      </c>
      <c r="F120">
        <v>41.58</v>
      </c>
      <c r="G120">
        <v>0</v>
      </c>
      <c r="H120">
        <v>651</v>
      </c>
      <c r="I120">
        <f t="shared" si="24"/>
        <v>32506.43</v>
      </c>
      <c r="J120">
        <v>58868.24</v>
      </c>
      <c r="K120">
        <f t="shared" si="25"/>
        <v>91374.67</v>
      </c>
      <c r="L120">
        <v>100100.07</v>
      </c>
      <c r="M120">
        <v>2961.9</v>
      </c>
      <c r="N120">
        <f t="shared" si="20"/>
        <v>103061.97</v>
      </c>
      <c r="O120">
        <f t="shared" si="21"/>
        <v>-11687.3</v>
      </c>
      <c r="P120" s="7">
        <f t="shared" si="22"/>
        <v>-70555.54</v>
      </c>
      <c r="Q120" s="7">
        <f t="shared" si="23"/>
        <v>-99.9800000000105</v>
      </c>
    </row>
    <row r="121" spans="1:17">
      <c r="A121">
        <v>20180516</v>
      </c>
      <c r="B121">
        <v>31154.2</v>
      </c>
      <c r="C121">
        <v>131.72</v>
      </c>
      <c r="D121">
        <v>410.52</v>
      </c>
      <c r="E121">
        <v>160</v>
      </c>
      <c r="F121">
        <v>38.58</v>
      </c>
      <c r="G121">
        <v>0</v>
      </c>
      <c r="H121">
        <v>651</v>
      </c>
      <c r="I121">
        <f t="shared" si="24"/>
        <v>32546.02</v>
      </c>
      <c r="J121">
        <v>59157.94</v>
      </c>
      <c r="K121">
        <f t="shared" si="25"/>
        <v>91703.96</v>
      </c>
      <c r="L121">
        <v>100100.07</v>
      </c>
      <c r="M121">
        <v>2981.4</v>
      </c>
      <c r="N121">
        <f t="shared" si="20"/>
        <v>103081.47</v>
      </c>
      <c r="O121">
        <f t="shared" si="21"/>
        <v>-11377.51</v>
      </c>
      <c r="P121" s="7">
        <f t="shared" si="22"/>
        <v>-70535.45</v>
      </c>
      <c r="Q121" s="7">
        <f t="shared" si="23"/>
        <v>20.0900000000111</v>
      </c>
    </row>
    <row r="122" spans="1:17">
      <c r="A122">
        <v>20180517</v>
      </c>
      <c r="B122">
        <v>31154.2</v>
      </c>
      <c r="C122">
        <v>131.72</v>
      </c>
      <c r="D122">
        <v>410.43</v>
      </c>
      <c r="E122">
        <v>105</v>
      </c>
      <c r="F122">
        <v>38.58</v>
      </c>
      <c r="G122">
        <v>0</v>
      </c>
      <c r="H122">
        <v>651</v>
      </c>
      <c r="I122">
        <f t="shared" si="24"/>
        <v>32490.93</v>
      </c>
      <c r="J122">
        <v>59124.94</v>
      </c>
      <c r="K122">
        <f t="shared" si="25"/>
        <v>91615.87</v>
      </c>
      <c r="L122">
        <v>100100.07</v>
      </c>
      <c r="M122">
        <v>3000.9</v>
      </c>
      <c r="N122">
        <f t="shared" si="20"/>
        <v>103100.97</v>
      </c>
      <c r="O122">
        <f t="shared" si="21"/>
        <v>-11485.1</v>
      </c>
      <c r="P122" s="7">
        <f t="shared" si="22"/>
        <v>-70610.04</v>
      </c>
      <c r="Q122" s="7">
        <f t="shared" si="23"/>
        <v>-74.5900000000111</v>
      </c>
    </row>
    <row r="123" spans="1:17">
      <c r="A123">
        <v>20180518</v>
      </c>
      <c r="B123">
        <v>31154.2</v>
      </c>
      <c r="C123">
        <v>131.72</v>
      </c>
      <c r="D123">
        <v>430.47</v>
      </c>
      <c r="E123">
        <v>145</v>
      </c>
      <c r="F123">
        <v>38.58</v>
      </c>
      <c r="G123">
        <v>0</v>
      </c>
      <c r="H123">
        <v>651</v>
      </c>
      <c r="I123">
        <f t="shared" si="24"/>
        <v>32550.97</v>
      </c>
      <c r="J123">
        <v>58967.3</v>
      </c>
      <c r="K123">
        <f t="shared" si="25"/>
        <v>91518.27</v>
      </c>
      <c r="L123">
        <v>100100.07</v>
      </c>
      <c r="M123">
        <v>3080.9</v>
      </c>
      <c r="N123">
        <f t="shared" si="20"/>
        <v>103180.97</v>
      </c>
      <c r="O123">
        <f t="shared" si="21"/>
        <v>-11662.7</v>
      </c>
      <c r="P123" s="7">
        <f t="shared" si="22"/>
        <v>-70630</v>
      </c>
      <c r="Q123" s="7">
        <f t="shared" si="23"/>
        <v>-19.9599999999919</v>
      </c>
    </row>
    <row r="124" spans="1:17">
      <c r="A124">
        <v>20180519</v>
      </c>
      <c r="B124">
        <v>31154.2</v>
      </c>
      <c r="C124">
        <v>121.72</v>
      </c>
      <c r="D124">
        <v>430.57</v>
      </c>
      <c r="E124">
        <v>145</v>
      </c>
      <c r="F124">
        <v>38.58</v>
      </c>
      <c r="G124">
        <v>0</v>
      </c>
      <c r="H124">
        <v>651</v>
      </c>
      <c r="I124">
        <f t="shared" si="24"/>
        <v>32541.07</v>
      </c>
      <c r="J124">
        <v>58967.3</v>
      </c>
      <c r="K124">
        <f t="shared" si="25"/>
        <v>91508.37</v>
      </c>
      <c r="L124">
        <v>100100.07</v>
      </c>
      <c r="M124">
        <v>7628.9</v>
      </c>
      <c r="N124">
        <f t="shared" si="20"/>
        <v>107728.97</v>
      </c>
      <c r="O124">
        <f t="shared" si="21"/>
        <v>-16220.6</v>
      </c>
      <c r="P124" s="7">
        <f t="shared" si="22"/>
        <v>-75187.9</v>
      </c>
      <c r="Q124" s="7">
        <f t="shared" si="23"/>
        <v>-4557.89999999999</v>
      </c>
    </row>
    <row r="125" spans="1:17">
      <c r="A125">
        <v>20180520</v>
      </c>
      <c r="B125">
        <v>61154.2</v>
      </c>
      <c r="C125">
        <v>112.22</v>
      </c>
      <c r="D125">
        <v>430.61</v>
      </c>
      <c r="E125">
        <v>145</v>
      </c>
      <c r="F125">
        <v>38.58</v>
      </c>
      <c r="G125">
        <v>0</v>
      </c>
      <c r="H125">
        <v>651</v>
      </c>
      <c r="I125">
        <f t="shared" si="24"/>
        <v>62531.61</v>
      </c>
      <c r="J125">
        <v>58967.3</v>
      </c>
      <c r="K125">
        <f t="shared" si="25"/>
        <v>121498.91</v>
      </c>
      <c r="L125">
        <v>130100.07</v>
      </c>
      <c r="M125">
        <v>7708.9</v>
      </c>
      <c r="N125">
        <f t="shared" si="20"/>
        <v>137808.97</v>
      </c>
      <c r="O125">
        <f t="shared" si="21"/>
        <v>-16310.06</v>
      </c>
      <c r="P125" s="7">
        <f t="shared" si="22"/>
        <v>-75277.36</v>
      </c>
      <c r="Q125" s="7">
        <f t="shared" si="23"/>
        <v>-89.4600000000064</v>
      </c>
    </row>
    <row r="126" spans="1:17">
      <c r="A126">
        <v>20180521</v>
      </c>
      <c r="B126">
        <v>2454.2</v>
      </c>
      <c r="C126">
        <v>62.22</v>
      </c>
      <c r="D126">
        <v>430.66</v>
      </c>
      <c r="E126">
        <v>145</v>
      </c>
      <c r="F126">
        <v>38.58</v>
      </c>
      <c r="G126">
        <v>0</v>
      </c>
      <c r="H126">
        <v>651</v>
      </c>
      <c r="I126">
        <f t="shared" si="24"/>
        <v>3781.66</v>
      </c>
      <c r="J126">
        <v>59408.2</v>
      </c>
      <c r="K126">
        <f t="shared" si="25"/>
        <v>63189.86</v>
      </c>
      <c r="L126">
        <v>60000</v>
      </c>
      <c r="M126">
        <v>7732.9</v>
      </c>
      <c r="N126">
        <f t="shared" si="20"/>
        <v>67732.9</v>
      </c>
      <c r="O126">
        <f t="shared" si="21"/>
        <v>-4543.03999999999</v>
      </c>
      <c r="P126" s="7">
        <f t="shared" si="22"/>
        <v>-63951.24</v>
      </c>
      <c r="Q126" s="7">
        <f t="shared" si="23"/>
        <v>11326.12</v>
      </c>
    </row>
    <row r="127" spans="1:17">
      <c r="A127">
        <v>20180522</v>
      </c>
      <c r="B127">
        <v>7454.2</v>
      </c>
      <c r="C127">
        <v>54.22</v>
      </c>
      <c r="D127">
        <v>430.7</v>
      </c>
      <c r="E127">
        <v>145</v>
      </c>
      <c r="F127">
        <v>38.58</v>
      </c>
      <c r="G127">
        <v>0</v>
      </c>
      <c r="H127">
        <v>651</v>
      </c>
      <c r="I127">
        <f t="shared" si="24"/>
        <v>8773.7</v>
      </c>
      <c r="J127">
        <f>31698.2+23000</f>
        <v>54698.2</v>
      </c>
      <c r="K127">
        <f t="shared" si="25"/>
        <v>63471.9</v>
      </c>
      <c r="L127">
        <v>60000</v>
      </c>
      <c r="M127">
        <v>7789.4</v>
      </c>
      <c r="N127">
        <f t="shared" si="20"/>
        <v>67789.4</v>
      </c>
      <c r="O127">
        <f t="shared" si="21"/>
        <v>-4317.5</v>
      </c>
      <c r="P127" s="7">
        <f t="shared" si="22"/>
        <v>-59015.7</v>
      </c>
      <c r="Q127" s="7">
        <f t="shared" si="23"/>
        <v>4935.53999999999</v>
      </c>
    </row>
    <row r="128" spans="1:17">
      <c r="A128">
        <v>20180523</v>
      </c>
      <c r="B128">
        <v>2454.2</v>
      </c>
      <c r="C128">
        <v>54.22</v>
      </c>
      <c r="D128">
        <v>430.64</v>
      </c>
      <c r="E128">
        <v>145</v>
      </c>
      <c r="F128">
        <v>38.58</v>
      </c>
      <c r="G128">
        <v>0</v>
      </c>
      <c r="H128">
        <v>651</v>
      </c>
      <c r="I128">
        <f t="shared" si="24"/>
        <v>3773.64</v>
      </c>
      <c r="J128">
        <v>31654.2</v>
      </c>
      <c r="K128">
        <f t="shared" si="25"/>
        <v>35427.84</v>
      </c>
      <c r="L128">
        <v>55000</v>
      </c>
      <c r="M128">
        <v>7845.9</v>
      </c>
      <c r="N128">
        <f t="shared" si="20"/>
        <v>62845.9</v>
      </c>
      <c r="O128">
        <f t="shared" si="21"/>
        <v>-27418.06</v>
      </c>
      <c r="P128" s="7">
        <f t="shared" si="22"/>
        <v>-59072.26</v>
      </c>
      <c r="Q128" s="7">
        <f t="shared" si="23"/>
        <v>-56.5600000000049</v>
      </c>
    </row>
    <row r="129" spans="1:17">
      <c r="A129">
        <v>20180524</v>
      </c>
      <c r="B129">
        <v>434.2</v>
      </c>
      <c r="C129">
        <v>54.22</v>
      </c>
      <c r="D129">
        <v>430.57</v>
      </c>
      <c r="E129">
        <v>145</v>
      </c>
      <c r="F129">
        <v>38.58</v>
      </c>
      <c r="G129">
        <v>0</v>
      </c>
      <c r="H129">
        <v>651</v>
      </c>
      <c r="I129">
        <f t="shared" si="24"/>
        <v>1753.57</v>
      </c>
      <c r="J129">
        <v>31536.2</v>
      </c>
      <c r="K129">
        <f t="shared" si="25"/>
        <v>33289.77</v>
      </c>
      <c r="L129">
        <v>30000</v>
      </c>
      <c r="M129">
        <v>7886.6</v>
      </c>
      <c r="N129">
        <f t="shared" si="20"/>
        <v>37886.6</v>
      </c>
      <c r="O129">
        <f t="shared" si="21"/>
        <v>-4596.82999999999</v>
      </c>
      <c r="P129" s="7">
        <f t="shared" si="22"/>
        <v>-36133.03</v>
      </c>
      <c r="Q129" s="7">
        <f t="shared" si="23"/>
        <v>22939.23</v>
      </c>
    </row>
    <row r="130" spans="1:17">
      <c r="A130">
        <v>20180525</v>
      </c>
      <c r="B130">
        <v>434.2</v>
      </c>
      <c r="C130">
        <v>6054.22</v>
      </c>
      <c r="D130">
        <v>430.61</v>
      </c>
      <c r="E130">
        <v>149</v>
      </c>
      <c r="F130">
        <v>38.58</v>
      </c>
      <c r="G130">
        <v>0</v>
      </c>
      <c r="H130">
        <v>651</v>
      </c>
      <c r="I130">
        <f t="shared" si="24"/>
        <v>7757.61</v>
      </c>
      <c r="J130">
        <v>31374.2</v>
      </c>
      <c r="K130">
        <f t="shared" si="25"/>
        <v>39131.81</v>
      </c>
      <c r="L130">
        <v>30000</v>
      </c>
      <c r="M130">
        <v>7903.6</v>
      </c>
      <c r="N130">
        <f t="shared" si="20"/>
        <v>37903.6</v>
      </c>
      <c r="O130">
        <f t="shared" si="21"/>
        <v>1228.21</v>
      </c>
      <c r="P130" s="7">
        <f t="shared" si="22"/>
        <v>-30145.99</v>
      </c>
      <c r="Q130" s="7">
        <f t="shared" si="23"/>
        <v>5987.04</v>
      </c>
    </row>
    <row r="131" spans="1:17">
      <c r="A131">
        <v>20180526</v>
      </c>
      <c r="B131">
        <v>434.2</v>
      </c>
      <c r="C131">
        <v>6054.22</v>
      </c>
      <c r="D131">
        <v>430.65</v>
      </c>
      <c r="E131">
        <v>164.62</v>
      </c>
      <c r="F131">
        <v>38.58</v>
      </c>
      <c r="G131">
        <v>0</v>
      </c>
      <c r="H131">
        <v>651</v>
      </c>
      <c r="I131">
        <f t="shared" si="24"/>
        <v>7773.27</v>
      </c>
      <c r="J131">
        <v>31374.2</v>
      </c>
      <c r="K131">
        <f t="shared" si="25"/>
        <v>39147.47</v>
      </c>
      <c r="L131">
        <v>30000</v>
      </c>
      <c r="M131">
        <v>7923.6</v>
      </c>
      <c r="N131">
        <f t="shared" si="20"/>
        <v>37923.6</v>
      </c>
      <c r="O131">
        <f t="shared" si="21"/>
        <v>1223.87</v>
      </c>
      <c r="P131" s="7">
        <f t="shared" si="22"/>
        <v>-30150.33</v>
      </c>
      <c r="Q131" s="7">
        <f t="shared" si="23"/>
        <v>-4.34000000000015</v>
      </c>
    </row>
    <row r="132" spans="1:17">
      <c r="A132">
        <v>20180527</v>
      </c>
      <c r="B132">
        <v>434.2</v>
      </c>
      <c r="C132">
        <v>6054.22</v>
      </c>
      <c r="D132">
        <v>430.65</v>
      </c>
      <c r="E132">
        <v>164.62</v>
      </c>
      <c r="F132">
        <v>38.58</v>
      </c>
      <c r="G132">
        <v>0</v>
      </c>
      <c r="H132">
        <v>551</v>
      </c>
      <c r="I132">
        <f t="shared" si="24"/>
        <v>7673.27</v>
      </c>
      <c r="J132">
        <v>31374.2</v>
      </c>
      <c r="K132">
        <f t="shared" si="25"/>
        <v>39047.47</v>
      </c>
      <c r="L132">
        <v>30000</v>
      </c>
      <c r="M132">
        <v>7948.6</v>
      </c>
      <c r="N132">
        <f t="shared" si="20"/>
        <v>37948.6</v>
      </c>
      <c r="O132">
        <f t="shared" si="21"/>
        <v>1098.87</v>
      </c>
      <c r="P132" s="7">
        <f t="shared" si="22"/>
        <v>-30275.33</v>
      </c>
      <c r="Q132" s="7">
        <f t="shared" si="23"/>
        <v>-125</v>
      </c>
    </row>
    <row r="133" spans="1:17">
      <c r="A133">
        <v>20180528</v>
      </c>
      <c r="B133">
        <v>434.2</v>
      </c>
      <c r="C133">
        <v>1004.22</v>
      </c>
      <c r="D133">
        <v>430.73</v>
      </c>
      <c r="E133">
        <v>159.12</v>
      </c>
      <c r="F133">
        <v>38.58</v>
      </c>
      <c r="G133">
        <v>0</v>
      </c>
      <c r="H133">
        <v>551</v>
      </c>
      <c r="I133">
        <f t="shared" si="24"/>
        <v>2617.85</v>
      </c>
      <c r="J133">
        <v>36433.7</v>
      </c>
      <c r="K133">
        <f t="shared" si="25"/>
        <v>39051.55</v>
      </c>
      <c r="L133">
        <v>30000</v>
      </c>
      <c r="M133">
        <v>7948.6</v>
      </c>
      <c r="N133">
        <f t="shared" si="20"/>
        <v>37948.6</v>
      </c>
      <c r="O133">
        <f t="shared" si="21"/>
        <v>1102.95</v>
      </c>
      <c r="P133" s="7">
        <f t="shared" si="22"/>
        <v>-35330.75</v>
      </c>
      <c r="Q133" s="7">
        <f t="shared" si="23"/>
        <v>-5055.42</v>
      </c>
    </row>
    <row r="134" spans="1:17">
      <c r="A134">
        <v>20180529</v>
      </c>
      <c r="B134">
        <v>434.2</v>
      </c>
      <c r="C134">
        <v>1004.22</v>
      </c>
      <c r="D134">
        <v>430.89</v>
      </c>
      <c r="E134">
        <v>164.62</v>
      </c>
      <c r="F134">
        <v>38.58</v>
      </c>
      <c r="G134">
        <v>0</v>
      </c>
      <c r="H134">
        <v>551</v>
      </c>
      <c r="I134">
        <f t="shared" si="24"/>
        <v>2623.51</v>
      </c>
      <c r="J134">
        <v>36149.7</v>
      </c>
      <c r="K134">
        <f t="shared" si="25"/>
        <v>38773.21</v>
      </c>
      <c r="L134">
        <v>30000</v>
      </c>
      <c r="M134">
        <v>7948.6</v>
      </c>
      <c r="N134">
        <f t="shared" si="20"/>
        <v>37948.6</v>
      </c>
      <c r="O134">
        <f t="shared" si="21"/>
        <v>824.610000000001</v>
      </c>
      <c r="P134" s="7">
        <f t="shared" si="22"/>
        <v>-35325.09</v>
      </c>
      <c r="Q134" s="7">
        <f t="shared" si="23"/>
        <v>5.66000000000349</v>
      </c>
    </row>
    <row r="135" spans="1:17">
      <c r="A135">
        <v>20180530</v>
      </c>
      <c r="B135">
        <v>434.2</v>
      </c>
      <c r="C135">
        <v>1004.22</v>
      </c>
      <c r="D135">
        <v>430.8</v>
      </c>
      <c r="E135">
        <v>164.62</v>
      </c>
      <c r="F135">
        <v>38.58</v>
      </c>
      <c r="G135">
        <v>0</v>
      </c>
      <c r="H135">
        <v>551</v>
      </c>
      <c r="I135">
        <f t="shared" si="24"/>
        <v>2623.42</v>
      </c>
      <c r="J135">
        <v>35271.7</v>
      </c>
      <c r="K135">
        <f t="shared" si="25"/>
        <v>37895.12</v>
      </c>
      <c r="L135">
        <v>30000</v>
      </c>
      <c r="M135">
        <v>7948.6</v>
      </c>
      <c r="N135">
        <f t="shared" si="20"/>
        <v>37948.6</v>
      </c>
      <c r="O135">
        <f t="shared" si="21"/>
        <v>-53.4800000000032</v>
      </c>
      <c r="P135" s="7">
        <f t="shared" si="22"/>
        <v>-35325.18</v>
      </c>
      <c r="Q135" s="7">
        <f t="shared" si="23"/>
        <v>-0.0900000000037835</v>
      </c>
    </row>
    <row r="136" spans="1:17">
      <c r="A136">
        <v>20180531</v>
      </c>
      <c r="B136">
        <v>8054.21</v>
      </c>
      <c r="C136">
        <v>608.09</v>
      </c>
      <c r="D136">
        <v>10.19</v>
      </c>
      <c r="E136">
        <v>0</v>
      </c>
      <c r="F136">
        <v>38.58</v>
      </c>
      <c r="G136">
        <v>0</v>
      </c>
      <c r="H136">
        <v>551</v>
      </c>
      <c r="I136">
        <f t="shared" si="24"/>
        <v>9262.07</v>
      </c>
      <c r="J136">
        <v>36267.7</v>
      </c>
      <c r="K136">
        <f t="shared" si="25"/>
        <v>45529.77</v>
      </c>
      <c r="L136">
        <v>30000</v>
      </c>
      <c r="M136">
        <v>4989.2</v>
      </c>
      <c r="N136">
        <f t="shared" si="20"/>
        <v>34989.2</v>
      </c>
      <c r="O136">
        <f t="shared" si="21"/>
        <v>10540.57</v>
      </c>
      <c r="P136" s="7">
        <f t="shared" si="22"/>
        <v>-25727.13</v>
      </c>
      <c r="Q136" s="7">
        <f t="shared" si="23"/>
        <v>9598.05</v>
      </c>
    </row>
    <row r="137" spans="1:17">
      <c r="A137">
        <v>20180601</v>
      </c>
      <c r="B137">
        <v>1054.21</v>
      </c>
      <c r="C137">
        <v>608.09</v>
      </c>
      <c r="D137">
        <v>10.38</v>
      </c>
      <c r="E137">
        <v>0</v>
      </c>
      <c r="F137">
        <v>38.58</v>
      </c>
      <c r="G137">
        <v>0</v>
      </c>
      <c r="H137">
        <v>551</v>
      </c>
      <c r="I137">
        <f t="shared" si="24"/>
        <v>2262.26</v>
      </c>
      <c r="J137">
        <v>42768.7</v>
      </c>
      <c r="K137">
        <f t="shared" si="25"/>
        <v>45030.96</v>
      </c>
      <c r="L137">
        <v>30000</v>
      </c>
      <c r="M137">
        <v>5010.2</v>
      </c>
      <c r="N137">
        <f t="shared" si="20"/>
        <v>35010.2</v>
      </c>
      <c r="O137">
        <f t="shared" si="21"/>
        <v>10020.76</v>
      </c>
      <c r="P137" s="7">
        <f t="shared" si="22"/>
        <v>-32747.94</v>
      </c>
      <c r="Q137" s="7">
        <f t="shared" si="23"/>
        <v>-7020.81</v>
      </c>
    </row>
    <row r="138" spans="1:17">
      <c r="A138">
        <v>20180602</v>
      </c>
      <c r="B138">
        <v>1054.21</v>
      </c>
      <c r="C138">
        <v>512.29</v>
      </c>
      <c r="D138">
        <v>10.26</v>
      </c>
      <c r="E138">
        <v>0</v>
      </c>
      <c r="F138">
        <v>38.58</v>
      </c>
      <c r="G138">
        <v>0</v>
      </c>
      <c r="H138">
        <v>521</v>
      </c>
      <c r="I138">
        <f t="shared" si="24"/>
        <v>2136.34</v>
      </c>
      <c r="J138">
        <v>42768.7</v>
      </c>
      <c r="K138">
        <f t="shared" si="25"/>
        <v>44905.04</v>
      </c>
      <c r="L138">
        <v>30000</v>
      </c>
      <c r="M138">
        <v>5032.2</v>
      </c>
      <c r="N138">
        <f t="shared" si="20"/>
        <v>35032.2</v>
      </c>
      <c r="O138">
        <f t="shared" si="21"/>
        <v>9872.84</v>
      </c>
      <c r="P138" s="7">
        <f t="shared" si="22"/>
        <v>-32895.86</v>
      </c>
      <c r="Q138" s="7">
        <f t="shared" si="23"/>
        <v>-147.920000000006</v>
      </c>
    </row>
    <row r="139" spans="1:17">
      <c r="A139">
        <v>20180603</v>
      </c>
      <c r="B139">
        <v>0</v>
      </c>
      <c r="C139">
        <v>1500</v>
      </c>
      <c r="D139">
        <v>10.26</v>
      </c>
      <c r="E139">
        <v>0</v>
      </c>
      <c r="F139">
        <v>38.58</v>
      </c>
      <c r="G139">
        <v>0</v>
      </c>
      <c r="H139">
        <v>521</v>
      </c>
      <c r="I139">
        <f t="shared" si="24"/>
        <v>2069.84</v>
      </c>
      <c r="J139">
        <v>42768.7</v>
      </c>
      <c r="K139">
        <f t="shared" si="25"/>
        <v>44838.54</v>
      </c>
      <c r="L139">
        <v>30000</v>
      </c>
      <c r="M139">
        <v>5253.8</v>
      </c>
      <c r="N139">
        <f t="shared" si="20"/>
        <v>35253.8</v>
      </c>
      <c r="O139">
        <f t="shared" si="21"/>
        <v>9584.73999999999</v>
      </c>
      <c r="P139" s="7">
        <f t="shared" si="22"/>
        <v>-33183.96</v>
      </c>
      <c r="Q139" s="7">
        <f t="shared" si="23"/>
        <v>-288.100000000006</v>
      </c>
    </row>
    <row r="140" spans="1:17">
      <c r="A140">
        <v>20180604</v>
      </c>
      <c r="B140">
        <v>0</v>
      </c>
      <c r="C140">
        <v>1479.5</v>
      </c>
      <c r="D140">
        <v>10.26</v>
      </c>
      <c r="E140">
        <v>0</v>
      </c>
      <c r="F140">
        <v>38.58</v>
      </c>
      <c r="G140">
        <v>0</v>
      </c>
      <c r="H140">
        <v>521</v>
      </c>
      <c r="I140">
        <f t="shared" si="24"/>
        <v>2049.34</v>
      </c>
      <c r="J140">
        <v>42822.7</v>
      </c>
      <c r="K140">
        <f t="shared" si="25"/>
        <v>44872.04</v>
      </c>
      <c r="L140">
        <v>30000</v>
      </c>
      <c r="M140">
        <v>5308.4</v>
      </c>
      <c r="N140">
        <f t="shared" si="20"/>
        <v>35308.4</v>
      </c>
      <c r="O140">
        <f t="shared" si="21"/>
        <v>9563.63999999999</v>
      </c>
      <c r="P140" s="7">
        <f t="shared" si="22"/>
        <v>-33259.06</v>
      </c>
      <c r="Q140" s="7">
        <f t="shared" si="23"/>
        <v>-75.0999999999913</v>
      </c>
    </row>
    <row r="141" spans="1:17">
      <c r="A141">
        <v>20180605</v>
      </c>
      <c r="B141">
        <v>0</v>
      </c>
      <c r="C141">
        <v>1479.5</v>
      </c>
      <c r="D141">
        <v>10.53</v>
      </c>
      <c r="E141">
        <v>0</v>
      </c>
      <c r="F141">
        <v>38.58</v>
      </c>
      <c r="G141">
        <v>0</v>
      </c>
      <c r="H141">
        <v>521</v>
      </c>
      <c r="I141">
        <f t="shared" si="24"/>
        <v>2049.61</v>
      </c>
      <c r="J141">
        <v>43448.7</v>
      </c>
      <c r="K141">
        <f t="shared" si="25"/>
        <v>45498.31</v>
      </c>
      <c r="L141">
        <v>30000</v>
      </c>
      <c r="M141">
        <v>5338.4</v>
      </c>
      <c r="N141">
        <f t="shared" si="20"/>
        <v>35338.4</v>
      </c>
      <c r="O141">
        <f t="shared" si="21"/>
        <v>10159.91</v>
      </c>
      <c r="P141" s="7">
        <f t="shared" si="22"/>
        <v>-33288.79</v>
      </c>
      <c r="Q141" s="7">
        <f t="shared" si="23"/>
        <v>-29.7300000000032</v>
      </c>
    </row>
    <row r="142" spans="1:17">
      <c r="A142">
        <v>20180606</v>
      </c>
      <c r="B142">
        <v>0</v>
      </c>
      <c r="C142">
        <v>1429.5</v>
      </c>
      <c r="D142">
        <v>10.52</v>
      </c>
      <c r="E142">
        <v>0</v>
      </c>
      <c r="F142">
        <v>38.58</v>
      </c>
      <c r="G142">
        <v>0</v>
      </c>
      <c r="H142">
        <v>521</v>
      </c>
      <c r="I142">
        <f t="shared" si="24"/>
        <v>1999.6</v>
      </c>
      <c r="J142">
        <v>43508.7</v>
      </c>
      <c r="K142">
        <f t="shared" si="25"/>
        <v>45508.3</v>
      </c>
      <c r="L142">
        <v>30000</v>
      </c>
      <c r="M142">
        <v>5338.4</v>
      </c>
      <c r="N142">
        <f t="shared" si="20"/>
        <v>35338.4</v>
      </c>
      <c r="O142">
        <f t="shared" si="21"/>
        <v>10169.9</v>
      </c>
      <c r="P142" s="7">
        <f t="shared" si="22"/>
        <v>-33338.8</v>
      </c>
      <c r="Q142" s="7">
        <f t="shared" si="23"/>
        <v>-50.010000000002</v>
      </c>
    </row>
    <row r="143" spans="1:17">
      <c r="A143">
        <v>20180607</v>
      </c>
      <c r="B143">
        <v>0</v>
      </c>
      <c r="C143">
        <v>1429.5</v>
      </c>
      <c r="D143">
        <v>10.52</v>
      </c>
      <c r="E143">
        <v>0</v>
      </c>
      <c r="F143">
        <v>38.58</v>
      </c>
      <c r="G143">
        <v>0</v>
      </c>
      <c r="H143">
        <v>521</v>
      </c>
      <c r="I143">
        <f>B143+C143+D143+E143+F143+G143+H143</f>
        <v>1999.6</v>
      </c>
      <c r="J143">
        <v>46277.9</v>
      </c>
      <c r="K143">
        <f>I143+J143</f>
        <v>48277.5</v>
      </c>
      <c r="L143">
        <v>30000</v>
      </c>
      <c r="M143">
        <v>5364.9</v>
      </c>
      <c r="N143">
        <f>L143+M143</f>
        <v>35364.9</v>
      </c>
      <c r="O143">
        <f>K143-N143</f>
        <v>12912.6</v>
      </c>
      <c r="P143" s="7">
        <f>I143-N143</f>
        <v>-33365.3</v>
      </c>
      <c r="Q143" s="7">
        <f>P143-P142</f>
        <v>-26.5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2018-06-07T12:27:26Z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