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Q35" i="1"/>
  <c r="K35"/>
  <c r="O35" s="1"/>
  <c r="I35"/>
  <c r="P35"/>
  <c r="N35"/>
  <c r="Q34"/>
  <c r="K34"/>
  <c r="O34" s="1"/>
  <c r="I34"/>
  <c r="P34" s="1"/>
  <c r="N34"/>
  <c r="Q33"/>
  <c r="N33"/>
  <c r="O33" s="1"/>
  <c r="P33"/>
  <c r="K33"/>
  <c r="I33"/>
  <c r="I32"/>
  <c r="P32" s="1"/>
  <c r="Q32" s="1"/>
  <c r="N32"/>
  <c r="Q31"/>
  <c r="N31"/>
  <c r="O31" s="1"/>
  <c r="P31"/>
  <c r="K31"/>
  <c r="I31"/>
  <c r="Q30"/>
  <c r="I30"/>
  <c r="K30" s="1"/>
  <c r="O30" s="1"/>
  <c r="N30"/>
  <c r="Q29"/>
  <c r="P29"/>
  <c r="O29"/>
  <c r="N29"/>
  <c r="K29"/>
  <c r="I29"/>
  <c r="Q28"/>
  <c r="P28"/>
  <c r="O28"/>
  <c r="N28"/>
  <c r="K28"/>
  <c r="I28"/>
  <c r="Q27"/>
  <c r="P27"/>
  <c r="O27"/>
  <c r="N27"/>
  <c r="K27"/>
  <c r="I27"/>
  <c r="Q26"/>
  <c r="P26"/>
  <c r="O26"/>
  <c r="N26"/>
  <c r="K26"/>
  <c r="I26"/>
  <c r="Q25"/>
  <c r="P25"/>
  <c r="O25"/>
  <c r="N25"/>
  <c r="K25"/>
  <c r="I25"/>
  <c r="Q24"/>
  <c r="P24"/>
  <c r="O24"/>
  <c r="N24"/>
  <c r="K24"/>
  <c r="I24"/>
  <c r="Q23"/>
  <c r="P23"/>
  <c r="O23"/>
  <c r="N23"/>
  <c r="K23"/>
  <c r="I23"/>
  <c r="Q22"/>
  <c r="P22"/>
  <c r="O22"/>
  <c r="N22"/>
  <c r="K22"/>
  <c r="I22"/>
  <c r="Q21"/>
  <c r="P21"/>
  <c r="O21"/>
  <c r="N21"/>
  <c r="K21"/>
  <c r="I21"/>
  <c r="Q20"/>
  <c r="P20"/>
  <c r="O20"/>
  <c r="N20"/>
  <c r="K20"/>
  <c r="I20"/>
  <c r="Q19"/>
  <c r="P19"/>
  <c r="O19"/>
  <c r="N19"/>
  <c r="K19"/>
  <c r="I19"/>
  <c r="Q18"/>
  <c r="P18"/>
  <c r="O18"/>
  <c r="N18"/>
  <c r="K18"/>
  <c r="I18"/>
  <c r="Q17"/>
  <c r="P17"/>
  <c r="O17"/>
  <c r="N17"/>
  <c r="K17"/>
  <c r="I17"/>
  <c r="Q16"/>
  <c r="P16"/>
  <c r="O16"/>
  <c r="N16"/>
  <c r="M16"/>
  <c r="K16"/>
  <c r="I16"/>
  <c r="Q15"/>
  <c r="P15"/>
  <c r="O15"/>
  <c r="N15"/>
  <c r="K15"/>
  <c r="I15"/>
  <c r="Q14"/>
  <c r="P14"/>
  <c r="O14"/>
  <c r="N14"/>
  <c r="K14"/>
  <c r="I14"/>
  <c r="Q13"/>
  <c r="P13"/>
  <c r="O13"/>
  <c r="N13"/>
  <c r="K13"/>
  <c r="I13"/>
  <c r="Q12"/>
  <c r="P12"/>
  <c r="O12"/>
  <c r="N12"/>
  <c r="K12"/>
  <c r="I12"/>
  <c r="Q11"/>
  <c r="P11"/>
  <c r="O11"/>
  <c r="N11"/>
  <c r="K11"/>
  <c r="I11"/>
  <c r="Q10"/>
  <c r="P10"/>
  <c r="O10"/>
  <c r="N10"/>
  <c r="K10"/>
  <c r="I10"/>
  <c r="Q9"/>
  <c r="P9"/>
  <c r="O9"/>
  <c r="N9"/>
  <c r="K9"/>
  <c r="I9"/>
  <c r="Q8"/>
  <c r="P8"/>
  <c r="O8"/>
  <c r="N8"/>
  <c r="K8"/>
  <c r="I8"/>
  <c r="Q7"/>
  <c r="P7"/>
  <c r="O7"/>
  <c r="N7"/>
  <c r="K7"/>
  <c r="I7"/>
  <c r="Q6"/>
  <c r="P6"/>
  <c r="O6"/>
  <c r="N6"/>
  <c r="K6"/>
  <c r="I6"/>
  <c r="Q5"/>
  <c r="P5"/>
  <c r="O5"/>
  <c r="N5"/>
  <c r="K5"/>
  <c r="I5"/>
  <c r="Q4"/>
  <c r="P4"/>
  <c r="O4"/>
  <c r="N4"/>
  <c r="K4"/>
  <c r="I4"/>
  <c r="Q3"/>
  <c r="P3"/>
  <c r="O3"/>
  <c r="N3"/>
  <c r="K3"/>
  <c r="I3"/>
  <c r="P2"/>
  <c r="O2"/>
  <c r="N2"/>
  <c r="K2"/>
  <c r="I2"/>
  <c r="K32" l="1"/>
  <c r="O32" s="1"/>
  <c r="P30"/>
</calcChain>
</file>

<file path=xl/sharedStrings.xml><?xml version="1.0" encoding="utf-8"?>
<sst xmlns="http://schemas.openxmlformats.org/spreadsheetml/2006/main" count="17" uniqueCount="17">
  <si>
    <t>Date日期</t>
  </si>
  <si>
    <t>China Merchants Bank招商银行</t>
  </si>
  <si>
    <t>China Construction Bank建设银行</t>
  </si>
  <si>
    <t>Alipay支付宝</t>
  </si>
  <si>
    <t>Wecha微信</t>
  </si>
  <si>
    <t>China Bank中国银行</t>
  </si>
  <si>
    <t>Agricultural Bank of China农业银行</t>
  </si>
  <si>
    <t>Cash现金</t>
  </si>
  <si>
    <t>Total amount in hand手头资金总额</t>
  </si>
  <si>
    <t>Stock Investment股票投资</t>
  </si>
  <si>
    <t>Total Assets总资产</t>
  </si>
  <si>
    <t>Credits debts贷款负债</t>
  </si>
  <si>
    <t>Credit card debts信用卡负债</t>
  </si>
  <si>
    <t>Total debts总负债</t>
  </si>
  <si>
    <t>Pure Assets净资产</t>
  </si>
  <si>
    <t>Pure amount in hand可用资金净值</t>
  </si>
  <si>
    <t>Pure amount difference可用资金净值变化值</t>
  </si>
</sst>
</file>

<file path=xl/styles.xml><?xml version="1.0" encoding="utf-8"?>
<styleSheet xmlns="http://schemas.openxmlformats.org/spreadsheetml/2006/main">
  <numFmts count="1">
    <numFmt numFmtId="176" formatCode="0.00_ "/>
  </numFmts>
  <fonts count="6">
    <font>
      <sz val="11"/>
      <color theme="1"/>
      <name val="宋体"/>
      <charset val="134"/>
      <scheme val="minor"/>
    </font>
    <font>
      <sz val="8"/>
      <color theme="0"/>
      <name val="宋体"/>
      <charset val="134"/>
      <scheme val="minor"/>
    </font>
    <font>
      <b/>
      <sz val="8"/>
      <color theme="1"/>
      <name val="宋体"/>
      <charset val="134"/>
      <scheme val="major"/>
    </font>
    <font>
      <b/>
      <sz val="8"/>
      <color theme="0"/>
      <name val="宋体"/>
      <charset val="134"/>
      <scheme val="major"/>
    </font>
    <font>
      <b/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 applyBorder="1" applyAlignment="1">
      <alignment vertical="center" wrapText="1"/>
    </xf>
    <xf numFmtId="0" fontId="2" fillId="3" borderId="0" xfId="0" applyFont="1" applyFill="1" applyBorder="1" applyAlignment="1">
      <alignment vertical="center" wrapText="1"/>
    </xf>
    <xf numFmtId="0" fontId="3" fillId="4" borderId="0" xfId="0" applyFont="1" applyFill="1" applyBorder="1" applyAlignment="1">
      <alignment vertical="center" wrapText="1"/>
    </xf>
    <xf numFmtId="0" fontId="3" fillId="5" borderId="0" xfId="0" applyFont="1" applyFill="1" applyBorder="1" applyAlignment="1">
      <alignment vertical="center" wrapText="1"/>
    </xf>
    <xf numFmtId="0" fontId="4" fillId="6" borderId="0" xfId="0" applyFont="1" applyFill="1" applyBorder="1" applyAlignment="1">
      <alignment vertical="center" wrapText="1"/>
    </xf>
    <xf numFmtId="0" fontId="1" fillId="7" borderId="0" xfId="0" applyFont="1" applyFill="1" applyBorder="1" applyAlignment="1">
      <alignment vertical="center" wrapText="1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Sheet1!$K$1</c:f>
              <c:strCache>
                <c:ptCount val="1"/>
                <c:pt idx="0">
                  <c:v>Total Assets总资产</c:v>
                </c:pt>
              </c:strCache>
            </c:strRef>
          </c:tx>
          <c:cat>
            <c:numRef>
              <c:f>Sheet1!$A$2:$A$35</c:f>
              <c:numCache>
                <c:formatCode>General</c:formatCode>
                <c:ptCount val="3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</c:numCache>
            </c:numRef>
          </c:cat>
          <c:val>
            <c:numRef>
              <c:f>Sheet1!$K$2:$K$35</c:f>
              <c:numCache>
                <c:formatCode>General</c:formatCode>
                <c:ptCount val="34"/>
                <c:pt idx="0">
                  <c:v>92607.2</c:v>
                </c:pt>
                <c:pt idx="1">
                  <c:v>92704.14</c:v>
                </c:pt>
                <c:pt idx="2">
                  <c:v>91448.69</c:v>
                </c:pt>
                <c:pt idx="3">
                  <c:v>89728.36</c:v>
                </c:pt>
                <c:pt idx="4">
                  <c:v>90541.04</c:v>
                </c:pt>
                <c:pt idx="5">
                  <c:v>90240.92</c:v>
                </c:pt>
                <c:pt idx="6">
                  <c:v>90672.2</c:v>
                </c:pt>
                <c:pt idx="7">
                  <c:v>86332.17</c:v>
                </c:pt>
                <c:pt idx="8">
                  <c:v>87056.49</c:v>
                </c:pt>
                <c:pt idx="9">
                  <c:v>81294.320000000007</c:v>
                </c:pt>
                <c:pt idx="10">
                  <c:v>87591.79</c:v>
                </c:pt>
                <c:pt idx="11">
                  <c:v>90924.32</c:v>
                </c:pt>
                <c:pt idx="12">
                  <c:v>90459.09</c:v>
                </c:pt>
                <c:pt idx="13">
                  <c:v>89798.83</c:v>
                </c:pt>
                <c:pt idx="14">
                  <c:v>81532.12</c:v>
                </c:pt>
                <c:pt idx="15">
                  <c:v>77269.429999999993</c:v>
                </c:pt>
                <c:pt idx="16">
                  <c:v>79301.53</c:v>
                </c:pt>
                <c:pt idx="17">
                  <c:v>79303.89</c:v>
                </c:pt>
                <c:pt idx="18">
                  <c:v>79302.740000000005</c:v>
                </c:pt>
                <c:pt idx="19">
                  <c:v>79045.91</c:v>
                </c:pt>
                <c:pt idx="20">
                  <c:v>77408.570000000007</c:v>
                </c:pt>
                <c:pt idx="21">
                  <c:v>77569.429999999993</c:v>
                </c:pt>
                <c:pt idx="22">
                  <c:v>78165.88</c:v>
                </c:pt>
                <c:pt idx="23">
                  <c:v>77170.48</c:v>
                </c:pt>
                <c:pt idx="24">
                  <c:v>76894.48</c:v>
                </c:pt>
                <c:pt idx="25">
                  <c:v>76891.23</c:v>
                </c:pt>
                <c:pt idx="26">
                  <c:v>78169.88</c:v>
                </c:pt>
                <c:pt idx="27">
                  <c:v>78584.429999999993</c:v>
                </c:pt>
                <c:pt idx="28">
                  <c:v>78515.990000000005</c:v>
                </c:pt>
                <c:pt idx="29">
                  <c:v>78529.320000000007</c:v>
                </c:pt>
                <c:pt idx="30">
                  <c:v>78524.450000000012</c:v>
                </c:pt>
                <c:pt idx="31">
                  <c:v>78438.740000000005</c:v>
                </c:pt>
                <c:pt idx="32">
                  <c:v>78440.48000000001</c:v>
                </c:pt>
                <c:pt idx="33">
                  <c:v>78443.450000000012</c:v>
                </c:pt>
              </c:numCache>
            </c:numRef>
          </c:val>
        </c:ser>
        <c:ser>
          <c:idx val="2"/>
          <c:order val="1"/>
          <c:tx>
            <c:strRef>
              <c:f>Sheet1!$N$1</c:f>
              <c:strCache>
                <c:ptCount val="1"/>
                <c:pt idx="0">
                  <c:v>Total debts总负债</c:v>
                </c:pt>
              </c:strCache>
            </c:strRef>
          </c:tx>
          <c:spPr>
            <a:solidFill>
              <a:srgbClr val="C00000"/>
            </a:solidFill>
          </c:spPr>
          <c:cat>
            <c:numRef>
              <c:f>Sheet1!$A$2:$A$35</c:f>
              <c:numCache>
                <c:formatCode>General</c:formatCode>
                <c:ptCount val="3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</c:numCache>
            </c:numRef>
          </c:cat>
          <c:val>
            <c:numRef>
              <c:f>Sheet1!$N$2:$N$35</c:f>
              <c:numCache>
                <c:formatCode>General</c:formatCode>
                <c:ptCount val="34"/>
                <c:pt idx="0">
                  <c:v>133915.93</c:v>
                </c:pt>
                <c:pt idx="1">
                  <c:v>133970.81</c:v>
                </c:pt>
                <c:pt idx="2">
                  <c:v>133968.59</c:v>
                </c:pt>
                <c:pt idx="3">
                  <c:v>133461.09</c:v>
                </c:pt>
                <c:pt idx="4">
                  <c:v>133461.09</c:v>
                </c:pt>
                <c:pt idx="5">
                  <c:v>133576.59</c:v>
                </c:pt>
                <c:pt idx="6">
                  <c:v>134357.59</c:v>
                </c:pt>
                <c:pt idx="7">
                  <c:v>134232.59</c:v>
                </c:pt>
                <c:pt idx="8">
                  <c:v>134291.59</c:v>
                </c:pt>
                <c:pt idx="9">
                  <c:v>134378.69</c:v>
                </c:pt>
                <c:pt idx="10">
                  <c:v>134378.69</c:v>
                </c:pt>
                <c:pt idx="11">
                  <c:v>134378.69</c:v>
                </c:pt>
                <c:pt idx="12">
                  <c:v>134050.69</c:v>
                </c:pt>
                <c:pt idx="13">
                  <c:v>133855.69</c:v>
                </c:pt>
                <c:pt idx="14">
                  <c:v>121597.08</c:v>
                </c:pt>
                <c:pt idx="15">
                  <c:v>116205.34</c:v>
                </c:pt>
                <c:pt idx="16">
                  <c:v>115974.34</c:v>
                </c:pt>
                <c:pt idx="17">
                  <c:v>116015.64</c:v>
                </c:pt>
                <c:pt idx="18">
                  <c:v>116153.84</c:v>
                </c:pt>
                <c:pt idx="19">
                  <c:v>116172.84</c:v>
                </c:pt>
                <c:pt idx="20">
                  <c:v>116188.84</c:v>
                </c:pt>
                <c:pt idx="21">
                  <c:v>116188.84</c:v>
                </c:pt>
                <c:pt idx="22">
                  <c:v>116188.84</c:v>
                </c:pt>
                <c:pt idx="23">
                  <c:v>116268.84</c:v>
                </c:pt>
                <c:pt idx="24">
                  <c:v>116265.48</c:v>
                </c:pt>
                <c:pt idx="25">
                  <c:v>116292.41</c:v>
                </c:pt>
                <c:pt idx="26">
                  <c:v>116440.41</c:v>
                </c:pt>
                <c:pt idx="27">
                  <c:v>116520.41</c:v>
                </c:pt>
                <c:pt idx="28">
                  <c:v>116520.41</c:v>
                </c:pt>
                <c:pt idx="29">
                  <c:v>116464.41</c:v>
                </c:pt>
                <c:pt idx="30">
                  <c:v>116583.21</c:v>
                </c:pt>
                <c:pt idx="31">
                  <c:v>116583.21</c:v>
                </c:pt>
                <c:pt idx="32">
                  <c:v>115930.67</c:v>
                </c:pt>
                <c:pt idx="33">
                  <c:v>115861.37</c:v>
                </c:pt>
              </c:numCache>
            </c:numRef>
          </c:val>
        </c:ser>
        <c:ser>
          <c:idx val="1"/>
          <c:order val="2"/>
          <c:tx>
            <c:strRef>
              <c:f>Sheet1!$J$1</c:f>
              <c:strCache>
                <c:ptCount val="1"/>
                <c:pt idx="0">
                  <c:v>Stock Investment股票投资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Sheet1!$A$2:$A$35</c:f>
              <c:numCache>
                <c:formatCode>General</c:formatCode>
                <c:ptCount val="3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</c:numCache>
            </c:numRef>
          </c:cat>
          <c:val>
            <c:numRef>
              <c:f>Sheet1!$J$2:$J$35</c:f>
              <c:numCache>
                <c:formatCode>General</c:formatCode>
                <c:ptCount val="34"/>
                <c:pt idx="0">
                  <c:v>35903.53</c:v>
                </c:pt>
                <c:pt idx="1">
                  <c:v>35935.33</c:v>
                </c:pt>
                <c:pt idx="2">
                  <c:v>36052.730000000003</c:v>
                </c:pt>
                <c:pt idx="3">
                  <c:v>36052.730000000003</c:v>
                </c:pt>
                <c:pt idx="4">
                  <c:v>36052.730000000003</c:v>
                </c:pt>
                <c:pt idx="5">
                  <c:v>36037.03</c:v>
                </c:pt>
                <c:pt idx="6">
                  <c:v>36016.730000000003</c:v>
                </c:pt>
                <c:pt idx="7">
                  <c:v>36215.129999999997</c:v>
                </c:pt>
                <c:pt idx="8">
                  <c:v>36177.43</c:v>
                </c:pt>
                <c:pt idx="9">
                  <c:v>36070.629999999997</c:v>
                </c:pt>
                <c:pt idx="10">
                  <c:v>36070.629999999997</c:v>
                </c:pt>
                <c:pt idx="11">
                  <c:v>36070.629999999997</c:v>
                </c:pt>
                <c:pt idx="12">
                  <c:v>36111.93</c:v>
                </c:pt>
                <c:pt idx="13">
                  <c:v>35987.03</c:v>
                </c:pt>
                <c:pt idx="14">
                  <c:v>45147.93</c:v>
                </c:pt>
                <c:pt idx="15">
                  <c:v>53200.5</c:v>
                </c:pt>
                <c:pt idx="16">
                  <c:v>52713</c:v>
                </c:pt>
                <c:pt idx="17">
                  <c:v>52713</c:v>
                </c:pt>
                <c:pt idx="18">
                  <c:v>52713</c:v>
                </c:pt>
                <c:pt idx="19">
                  <c:v>52454.400000000001</c:v>
                </c:pt>
                <c:pt idx="20">
                  <c:v>50815.3</c:v>
                </c:pt>
                <c:pt idx="21">
                  <c:v>51056.7</c:v>
                </c:pt>
                <c:pt idx="22">
                  <c:v>51779.4</c:v>
                </c:pt>
                <c:pt idx="23">
                  <c:v>50780.5</c:v>
                </c:pt>
                <c:pt idx="24">
                  <c:v>50780.5</c:v>
                </c:pt>
                <c:pt idx="25">
                  <c:v>50780.5</c:v>
                </c:pt>
                <c:pt idx="26">
                  <c:v>51918.2</c:v>
                </c:pt>
                <c:pt idx="27">
                  <c:v>52251</c:v>
                </c:pt>
                <c:pt idx="28">
                  <c:v>52233.8</c:v>
                </c:pt>
                <c:pt idx="29">
                  <c:v>52233.8</c:v>
                </c:pt>
                <c:pt idx="30">
                  <c:v>52233.8</c:v>
                </c:pt>
                <c:pt idx="31">
                  <c:v>52233.8</c:v>
                </c:pt>
                <c:pt idx="32">
                  <c:v>52233.8</c:v>
                </c:pt>
                <c:pt idx="33">
                  <c:v>52233.8</c:v>
                </c:pt>
              </c:numCache>
            </c:numRef>
          </c:val>
        </c:ser>
        <c:ser>
          <c:idx val="3"/>
          <c:order val="3"/>
          <c:tx>
            <c:strRef>
              <c:f>Sheet1!$I$1</c:f>
              <c:strCache>
                <c:ptCount val="1"/>
                <c:pt idx="0">
                  <c:v>Total amount in hand手头资金总额</c:v>
                </c:pt>
              </c:strCache>
            </c:strRef>
          </c:tx>
          <c:cat>
            <c:numRef>
              <c:f>Sheet1!$A$2:$A$35</c:f>
              <c:numCache>
                <c:formatCode>General</c:formatCode>
                <c:ptCount val="34"/>
                <c:pt idx="0">
                  <c:v>20180117</c:v>
                </c:pt>
                <c:pt idx="1">
                  <c:v>20180118</c:v>
                </c:pt>
                <c:pt idx="2">
                  <c:v>20180119</c:v>
                </c:pt>
                <c:pt idx="3">
                  <c:v>20180120</c:v>
                </c:pt>
                <c:pt idx="4">
                  <c:v>20180121</c:v>
                </c:pt>
                <c:pt idx="5">
                  <c:v>20180122</c:v>
                </c:pt>
                <c:pt idx="6">
                  <c:v>20180123</c:v>
                </c:pt>
                <c:pt idx="7">
                  <c:v>20180124</c:v>
                </c:pt>
                <c:pt idx="8">
                  <c:v>20180125</c:v>
                </c:pt>
                <c:pt idx="9">
                  <c:v>20180126</c:v>
                </c:pt>
                <c:pt idx="10">
                  <c:v>20180127</c:v>
                </c:pt>
                <c:pt idx="11">
                  <c:v>20180128</c:v>
                </c:pt>
                <c:pt idx="12">
                  <c:v>20180129</c:v>
                </c:pt>
                <c:pt idx="13">
                  <c:v>20180130</c:v>
                </c:pt>
                <c:pt idx="14">
                  <c:v>20180131</c:v>
                </c:pt>
                <c:pt idx="15">
                  <c:v>20180201</c:v>
                </c:pt>
                <c:pt idx="16">
                  <c:v>20180202</c:v>
                </c:pt>
                <c:pt idx="17">
                  <c:v>20180203</c:v>
                </c:pt>
                <c:pt idx="18">
                  <c:v>20180204</c:v>
                </c:pt>
                <c:pt idx="19">
                  <c:v>20180205</c:v>
                </c:pt>
                <c:pt idx="20">
                  <c:v>20180206</c:v>
                </c:pt>
                <c:pt idx="21">
                  <c:v>20180207</c:v>
                </c:pt>
                <c:pt idx="22">
                  <c:v>20180208</c:v>
                </c:pt>
                <c:pt idx="23">
                  <c:v>20180209</c:v>
                </c:pt>
                <c:pt idx="24">
                  <c:v>20180210</c:v>
                </c:pt>
                <c:pt idx="25">
                  <c:v>20180211</c:v>
                </c:pt>
                <c:pt idx="26">
                  <c:v>20180212</c:v>
                </c:pt>
                <c:pt idx="27">
                  <c:v>20180213</c:v>
                </c:pt>
                <c:pt idx="28">
                  <c:v>20180214</c:v>
                </c:pt>
                <c:pt idx="29">
                  <c:v>20180215</c:v>
                </c:pt>
                <c:pt idx="30">
                  <c:v>20180216</c:v>
                </c:pt>
                <c:pt idx="31">
                  <c:v>20180217</c:v>
                </c:pt>
                <c:pt idx="32">
                  <c:v>20180218</c:v>
                </c:pt>
                <c:pt idx="33">
                  <c:v>20180219</c:v>
                </c:pt>
              </c:numCache>
            </c:numRef>
          </c:cat>
          <c:val>
            <c:numRef>
              <c:f>Sheet1!$I$2:$I$35</c:f>
              <c:numCache>
                <c:formatCode>General</c:formatCode>
                <c:ptCount val="34"/>
                <c:pt idx="0">
                  <c:v>56703.67</c:v>
                </c:pt>
                <c:pt idx="1">
                  <c:v>56768.81</c:v>
                </c:pt>
                <c:pt idx="2">
                  <c:v>55395.96</c:v>
                </c:pt>
                <c:pt idx="3">
                  <c:v>53675.63</c:v>
                </c:pt>
                <c:pt idx="4">
                  <c:v>54488.31</c:v>
                </c:pt>
                <c:pt idx="5">
                  <c:v>54203.89</c:v>
                </c:pt>
                <c:pt idx="6">
                  <c:v>54655.47</c:v>
                </c:pt>
                <c:pt idx="7">
                  <c:v>50117.04</c:v>
                </c:pt>
                <c:pt idx="8">
                  <c:v>50879.06</c:v>
                </c:pt>
                <c:pt idx="9">
                  <c:v>45223.69</c:v>
                </c:pt>
                <c:pt idx="10">
                  <c:v>51521.16</c:v>
                </c:pt>
                <c:pt idx="11">
                  <c:v>54853.69</c:v>
                </c:pt>
                <c:pt idx="12">
                  <c:v>54347.16</c:v>
                </c:pt>
                <c:pt idx="13">
                  <c:v>53811.8</c:v>
                </c:pt>
                <c:pt idx="14">
                  <c:v>36384.19</c:v>
                </c:pt>
                <c:pt idx="15">
                  <c:v>24068.93</c:v>
                </c:pt>
                <c:pt idx="16">
                  <c:v>26588.53</c:v>
                </c:pt>
                <c:pt idx="17">
                  <c:v>26590.89</c:v>
                </c:pt>
                <c:pt idx="18">
                  <c:v>26589.74</c:v>
                </c:pt>
                <c:pt idx="19">
                  <c:v>26591.51</c:v>
                </c:pt>
                <c:pt idx="20">
                  <c:v>26593.27</c:v>
                </c:pt>
                <c:pt idx="21">
                  <c:v>26512.73</c:v>
                </c:pt>
                <c:pt idx="22">
                  <c:v>26386.48</c:v>
                </c:pt>
                <c:pt idx="23">
                  <c:v>26389.98</c:v>
                </c:pt>
                <c:pt idx="24">
                  <c:v>26113.98</c:v>
                </c:pt>
                <c:pt idx="25">
                  <c:v>26110.73</c:v>
                </c:pt>
                <c:pt idx="26">
                  <c:v>26251.68</c:v>
                </c:pt>
                <c:pt idx="27">
                  <c:v>26333.43</c:v>
                </c:pt>
                <c:pt idx="28">
                  <c:v>26282.190000000002</c:v>
                </c:pt>
                <c:pt idx="29">
                  <c:v>26295.52</c:v>
                </c:pt>
                <c:pt idx="30">
                  <c:v>26290.65</c:v>
                </c:pt>
                <c:pt idx="31">
                  <c:v>26204.940000000002</c:v>
                </c:pt>
                <c:pt idx="32">
                  <c:v>26206.68</c:v>
                </c:pt>
                <c:pt idx="33">
                  <c:v>26209.65</c:v>
                </c:pt>
              </c:numCache>
            </c:numRef>
          </c:val>
        </c:ser>
        <c:axId val="95113600"/>
        <c:axId val="95115136"/>
      </c:barChart>
      <c:catAx>
        <c:axId val="95113600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15136"/>
        <c:crosses val="autoZero"/>
        <c:auto val="1"/>
        <c:lblAlgn val="ctr"/>
        <c:lblOffset val="100"/>
      </c:catAx>
      <c:valAx>
        <c:axId val="95115136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13600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spPr>
    <a:solidFill>
      <a:sysClr val="window" lastClr="FFFFFF"/>
    </a:solidFill>
    <a:ln w="9525" cap="flat" cmpd="sng" algn="ctr">
      <a:solidFill>
        <a:sysClr val="windowText" lastClr="000000"/>
      </a:solidFill>
      <a:prstDash val="solid"/>
      <a:round/>
    </a:ln>
  </c:spPr>
  <c:txPr>
    <a:bodyPr/>
    <a:lstStyle/>
    <a:p>
      <a:pPr>
        <a:defRPr lang="zh-CN"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>
        <c:manualLayout>
          <c:layoutTarget val="inner"/>
          <c:xMode val="edge"/>
          <c:yMode val="edge"/>
          <c:x val="5.7150600543103863E-2"/>
          <c:y val="7.3065753144493331E-2"/>
          <c:w val="0.72932867221240638"/>
          <c:h val="0.80466782561270755"/>
        </c:manualLayout>
      </c:layout>
      <c:barChart>
        <c:barDir val="col"/>
        <c:grouping val="clustered"/>
        <c:ser>
          <c:idx val="1"/>
          <c:order val="0"/>
          <c:tx>
            <c:strRef>
              <c:f>Sheet1!$Q$1</c:f>
              <c:strCache>
                <c:ptCount val="1"/>
                <c:pt idx="0">
                  <c:v>Pure amount difference可用资金净值变化值</c:v>
                </c:pt>
              </c:strCache>
            </c:strRef>
          </c:tx>
          <c:dLbls>
            <c:showVal val="1"/>
          </c:dLbls>
          <c:cat>
            <c:numRef>
              <c:f>Sheet1!$A$3:$A$35</c:f>
              <c:numCache>
                <c:formatCode>General</c:formatCode>
                <c:ptCount val="33"/>
                <c:pt idx="0">
                  <c:v>20180118</c:v>
                </c:pt>
                <c:pt idx="1">
                  <c:v>20180119</c:v>
                </c:pt>
                <c:pt idx="2">
                  <c:v>20180120</c:v>
                </c:pt>
                <c:pt idx="3">
                  <c:v>20180121</c:v>
                </c:pt>
                <c:pt idx="4">
                  <c:v>20180122</c:v>
                </c:pt>
                <c:pt idx="5">
                  <c:v>20180123</c:v>
                </c:pt>
                <c:pt idx="6">
                  <c:v>20180124</c:v>
                </c:pt>
                <c:pt idx="7">
                  <c:v>20180125</c:v>
                </c:pt>
                <c:pt idx="8">
                  <c:v>20180126</c:v>
                </c:pt>
                <c:pt idx="9">
                  <c:v>20180127</c:v>
                </c:pt>
                <c:pt idx="10">
                  <c:v>20180128</c:v>
                </c:pt>
                <c:pt idx="11">
                  <c:v>20180129</c:v>
                </c:pt>
                <c:pt idx="12">
                  <c:v>20180130</c:v>
                </c:pt>
                <c:pt idx="13">
                  <c:v>20180131</c:v>
                </c:pt>
                <c:pt idx="14">
                  <c:v>20180201</c:v>
                </c:pt>
                <c:pt idx="15">
                  <c:v>20180202</c:v>
                </c:pt>
                <c:pt idx="16">
                  <c:v>20180203</c:v>
                </c:pt>
                <c:pt idx="17">
                  <c:v>20180204</c:v>
                </c:pt>
                <c:pt idx="18">
                  <c:v>20180205</c:v>
                </c:pt>
                <c:pt idx="19">
                  <c:v>20180206</c:v>
                </c:pt>
                <c:pt idx="20">
                  <c:v>20180207</c:v>
                </c:pt>
                <c:pt idx="21">
                  <c:v>20180208</c:v>
                </c:pt>
                <c:pt idx="22">
                  <c:v>20180209</c:v>
                </c:pt>
                <c:pt idx="23">
                  <c:v>20180210</c:v>
                </c:pt>
                <c:pt idx="24">
                  <c:v>20180211</c:v>
                </c:pt>
                <c:pt idx="25">
                  <c:v>20180212</c:v>
                </c:pt>
                <c:pt idx="26">
                  <c:v>20180213</c:v>
                </c:pt>
                <c:pt idx="27">
                  <c:v>20180214</c:v>
                </c:pt>
                <c:pt idx="28">
                  <c:v>20180215</c:v>
                </c:pt>
                <c:pt idx="29">
                  <c:v>20180216</c:v>
                </c:pt>
                <c:pt idx="30">
                  <c:v>20180217</c:v>
                </c:pt>
                <c:pt idx="31">
                  <c:v>20180218</c:v>
                </c:pt>
                <c:pt idx="32">
                  <c:v>20180219</c:v>
                </c:pt>
              </c:numCache>
            </c:numRef>
          </c:cat>
          <c:val>
            <c:numRef>
              <c:f>Sheet1!$Q$3:$Q$35</c:f>
              <c:numCache>
                <c:formatCode>0.00_ </c:formatCode>
                <c:ptCount val="33"/>
                <c:pt idx="0">
                  <c:v>10.2599999999948</c:v>
                </c:pt>
                <c:pt idx="1">
                  <c:v>-1370.63</c:v>
                </c:pt>
                <c:pt idx="2">
                  <c:v>-1212.8299999999899</c:v>
                </c:pt>
                <c:pt idx="3">
                  <c:v>812.67999999999302</c:v>
                </c:pt>
                <c:pt idx="4">
                  <c:v>-399.91999999999803</c:v>
                </c:pt>
                <c:pt idx="5">
                  <c:v>-329.41999999999803</c:v>
                </c:pt>
                <c:pt idx="6">
                  <c:v>-4413.4299999999903</c:v>
                </c:pt>
                <c:pt idx="7">
                  <c:v>703.01999999998998</c:v>
                </c:pt>
                <c:pt idx="8">
                  <c:v>-5742.47</c:v>
                </c:pt>
                <c:pt idx="9">
                  <c:v>6297.47</c:v>
                </c:pt>
                <c:pt idx="10">
                  <c:v>3332.53</c:v>
                </c:pt>
                <c:pt idx="11">
                  <c:v>-178.52999999999901</c:v>
                </c:pt>
                <c:pt idx="12">
                  <c:v>-340.36000000000098</c:v>
                </c:pt>
                <c:pt idx="13">
                  <c:v>-5169</c:v>
                </c:pt>
                <c:pt idx="14">
                  <c:v>-6923.52</c:v>
                </c:pt>
                <c:pt idx="15">
                  <c:v>2750.6000000000099</c:v>
                </c:pt>
                <c:pt idx="16">
                  <c:v>-38.9400000000023</c:v>
                </c:pt>
                <c:pt idx="17">
                  <c:v>-139.34999999999101</c:v>
                </c:pt>
                <c:pt idx="18">
                  <c:v>-17.230000000010499</c:v>
                </c:pt>
                <c:pt idx="19">
                  <c:v>-14.239999999990699</c:v>
                </c:pt>
                <c:pt idx="20">
                  <c:v>-80.540000000008106</c:v>
                </c:pt>
                <c:pt idx="21">
                  <c:v>-126.25</c:v>
                </c:pt>
                <c:pt idx="22">
                  <c:v>-76.5</c:v>
                </c:pt>
                <c:pt idx="23">
                  <c:v>-272.63999999999902</c:v>
                </c:pt>
                <c:pt idx="24">
                  <c:v>-30.180000000007599</c:v>
                </c:pt>
                <c:pt idx="25">
                  <c:v>-7.0500000000029104</c:v>
                </c:pt>
                <c:pt idx="26">
                  <c:v>1.7500000000145499</c:v>
                </c:pt>
                <c:pt idx="27">
                  <c:v>-51.240000000005239</c:v>
                </c:pt>
                <c:pt idx="28">
                  <c:v>69.330000000001746</c:v>
                </c:pt>
                <c:pt idx="29">
                  <c:v>-123.66999999999825</c:v>
                </c:pt>
                <c:pt idx="30">
                  <c:v>-85.710000000006403</c:v>
                </c:pt>
                <c:pt idx="31">
                  <c:v>654.28000000001339</c:v>
                </c:pt>
                <c:pt idx="32">
                  <c:v>72.269999999989523</c:v>
                </c:pt>
              </c:numCache>
            </c:numRef>
          </c:val>
        </c:ser>
        <c:axId val="95134848"/>
        <c:axId val="95136384"/>
      </c:barChart>
      <c:catAx>
        <c:axId val="95134848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36384"/>
        <c:crosses val="autoZero"/>
        <c:auto val="1"/>
        <c:lblAlgn val="ctr"/>
        <c:lblOffset val="100"/>
      </c:catAx>
      <c:valAx>
        <c:axId val="95136384"/>
        <c:scaling>
          <c:orientation val="minMax"/>
        </c:scaling>
        <c:axPos val="l"/>
        <c:majorGridlines/>
        <c:numFmt formatCode="0.00_ 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5134848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8890</xdr:rowOff>
    </xdr:from>
    <xdr:to>
      <xdr:col>16</xdr:col>
      <xdr:colOff>390525</xdr:colOff>
      <xdr:row>10</xdr:row>
      <xdr:rowOff>46355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8255</xdr:colOff>
      <xdr:row>10</xdr:row>
      <xdr:rowOff>66675</xdr:rowOff>
    </xdr:from>
    <xdr:to>
      <xdr:col>16</xdr:col>
      <xdr:colOff>370840</xdr:colOff>
      <xdr:row>24</xdr:row>
      <xdr:rowOff>133350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35"/>
  <sheetViews>
    <sheetView tabSelected="1" workbookViewId="0">
      <pane ySplit="1" topLeftCell="A2" activePane="bottomLeft" state="frozen"/>
      <selection pane="bottomLeft" activeCell="I32" sqref="I32"/>
    </sheetView>
  </sheetViews>
  <sheetFormatPr defaultColWidth="9" defaultRowHeight="13.5"/>
  <cols>
    <col min="1" max="1" width="9.5" customWidth="1"/>
    <col min="2" max="3" width="12.375" customWidth="1"/>
    <col min="4" max="4" width="10.875" customWidth="1"/>
    <col min="5" max="5" width="9.5" customWidth="1"/>
    <col min="6" max="6" width="10.375" customWidth="1"/>
    <col min="7" max="7" width="9.5" customWidth="1"/>
    <col min="8" max="8" width="7.5" customWidth="1"/>
    <col min="9" max="9" width="11.25" customWidth="1"/>
    <col min="10" max="10" width="11.125" customWidth="1"/>
    <col min="11" max="11" width="12" customWidth="1"/>
    <col min="12" max="12" width="10.25" customWidth="1"/>
    <col min="13" max="14" width="12.375" customWidth="1"/>
    <col min="15" max="15" width="13.25" customWidth="1"/>
    <col min="16" max="16" width="12.5" customWidth="1"/>
    <col min="17" max="17" width="11.75" customWidth="1"/>
  </cols>
  <sheetData>
    <row r="1" spans="1:17" s="1" customFormat="1" ht="52.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 t="s">
        <v>9</v>
      </c>
      <c r="K1" s="4" t="s">
        <v>10</v>
      </c>
      <c r="L1" s="5" t="s">
        <v>11</v>
      </c>
      <c r="M1" s="5" t="s">
        <v>12</v>
      </c>
      <c r="N1" s="6" t="s">
        <v>13</v>
      </c>
      <c r="O1" s="1" t="s">
        <v>14</v>
      </c>
      <c r="P1" s="1" t="s">
        <v>15</v>
      </c>
      <c r="Q1" s="1" t="s">
        <v>16</v>
      </c>
    </row>
    <row r="2" spans="1:17">
      <c r="A2">
        <v>20180117</v>
      </c>
      <c r="B2">
        <v>49739.29</v>
      </c>
      <c r="C2">
        <v>1362.23</v>
      </c>
      <c r="D2">
        <v>4429.34</v>
      </c>
      <c r="E2">
        <v>152.27000000000001</v>
      </c>
      <c r="F2">
        <v>50.54</v>
      </c>
      <c r="G2">
        <v>0</v>
      </c>
      <c r="H2">
        <v>970</v>
      </c>
      <c r="I2">
        <f t="shared" ref="I2:I28" si="0">B2+C2+D2+E2+F2+G2+H2</f>
        <v>56703.67</v>
      </c>
      <c r="J2">
        <v>35903.53</v>
      </c>
      <c r="K2">
        <f t="shared" ref="K2:K28" si="1">I2+J2</f>
        <v>92607.2</v>
      </c>
      <c r="L2">
        <v>114400.08</v>
      </c>
      <c r="M2">
        <v>19515.849999999999</v>
      </c>
      <c r="N2">
        <f t="shared" ref="N2:N10" si="2">L2+M2</f>
        <v>133915.93</v>
      </c>
      <c r="O2">
        <f t="shared" ref="O2:O10" si="3">K2-N2</f>
        <v>-41308.730000000003</v>
      </c>
      <c r="P2" s="7">
        <f>I2-N2</f>
        <v>-77212.259999999995</v>
      </c>
    </row>
    <row r="3" spans="1:17">
      <c r="A3">
        <v>20180118</v>
      </c>
      <c r="B3">
        <v>49743.97</v>
      </c>
      <c r="C3">
        <v>1362.23</v>
      </c>
      <c r="D3">
        <v>4469.8</v>
      </c>
      <c r="E3">
        <v>172.27</v>
      </c>
      <c r="F3">
        <v>50.54</v>
      </c>
      <c r="G3">
        <v>0</v>
      </c>
      <c r="H3">
        <v>970</v>
      </c>
      <c r="I3">
        <f t="shared" si="0"/>
        <v>56768.81</v>
      </c>
      <c r="J3">
        <v>35935.33</v>
      </c>
      <c r="K3">
        <f t="shared" si="1"/>
        <v>92704.14</v>
      </c>
      <c r="L3">
        <v>114400.08</v>
      </c>
      <c r="M3">
        <v>19570.73</v>
      </c>
      <c r="N3">
        <f t="shared" si="2"/>
        <v>133970.81</v>
      </c>
      <c r="O3">
        <f t="shared" si="3"/>
        <v>-41266.67</v>
      </c>
      <c r="P3" s="7">
        <f t="shared" ref="P3:P28" si="4">I3-N3</f>
        <v>-77202</v>
      </c>
      <c r="Q3" s="7">
        <f>P3-P2</f>
        <v>10.2599999999948</v>
      </c>
    </row>
    <row r="4" spans="1:17">
      <c r="A4">
        <v>20180119</v>
      </c>
      <c r="B4">
        <v>44748.66</v>
      </c>
      <c r="C4">
        <v>4984.2299999999996</v>
      </c>
      <c r="D4">
        <v>4470.26</v>
      </c>
      <c r="E4">
        <v>172.27</v>
      </c>
      <c r="F4">
        <v>50.54</v>
      </c>
      <c r="G4">
        <v>0</v>
      </c>
      <c r="H4">
        <v>970</v>
      </c>
      <c r="I4">
        <f t="shared" si="0"/>
        <v>55395.96</v>
      </c>
      <c r="J4">
        <v>36052.730000000003</v>
      </c>
      <c r="K4">
        <f t="shared" si="1"/>
        <v>91448.69</v>
      </c>
      <c r="L4">
        <v>114400.08</v>
      </c>
      <c r="M4">
        <v>19568.509999999998</v>
      </c>
      <c r="N4">
        <f t="shared" si="2"/>
        <v>133968.59</v>
      </c>
      <c r="O4">
        <f t="shared" si="3"/>
        <v>-42519.9</v>
      </c>
      <c r="P4" s="7">
        <f t="shared" si="4"/>
        <v>-78572.63</v>
      </c>
      <c r="Q4" s="7">
        <f>P4-P3</f>
        <v>-1370.63</v>
      </c>
    </row>
    <row r="5" spans="1:17">
      <c r="A5">
        <v>20180120</v>
      </c>
      <c r="B5">
        <v>37053.339999999997</v>
      </c>
      <c r="C5">
        <v>10958.73</v>
      </c>
      <c r="D5">
        <v>4470.75</v>
      </c>
      <c r="E5">
        <v>172.27</v>
      </c>
      <c r="F5">
        <v>50.54</v>
      </c>
      <c r="G5">
        <v>0</v>
      </c>
      <c r="H5">
        <v>970</v>
      </c>
      <c r="I5">
        <f t="shared" si="0"/>
        <v>53675.63</v>
      </c>
      <c r="J5">
        <v>36052.730000000003</v>
      </c>
      <c r="K5">
        <f t="shared" si="1"/>
        <v>89728.36</v>
      </c>
      <c r="L5">
        <v>114400.08</v>
      </c>
      <c r="M5">
        <v>19061.009999999998</v>
      </c>
      <c r="N5">
        <f t="shared" si="2"/>
        <v>133461.09</v>
      </c>
      <c r="O5">
        <f t="shared" si="3"/>
        <v>-43732.73</v>
      </c>
      <c r="P5" s="7">
        <f t="shared" si="4"/>
        <v>-79785.460000000006</v>
      </c>
      <c r="Q5" s="7">
        <f t="shared" ref="Q5:Q35" si="5">P5-P4</f>
        <v>-1212.8299999999899</v>
      </c>
    </row>
    <row r="6" spans="1:17">
      <c r="A6">
        <v>20180121</v>
      </c>
      <c r="B6">
        <v>37058.019999999997</v>
      </c>
      <c r="C6">
        <v>1966.73</v>
      </c>
      <c r="D6">
        <v>4470.75</v>
      </c>
      <c r="E6">
        <v>972.27</v>
      </c>
      <c r="F6">
        <v>50.54</v>
      </c>
      <c r="G6">
        <v>0</v>
      </c>
      <c r="H6">
        <v>9970</v>
      </c>
      <c r="I6">
        <f t="shared" si="0"/>
        <v>54488.31</v>
      </c>
      <c r="J6">
        <v>36052.730000000003</v>
      </c>
      <c r="K6">
        <f t="shared" si="1"/>
        <v>90541.04</v>
      </c>
      <c r="L6">
        <v>114400.08</v>
      </c>
      <c r="M6">
        <v>19061.009999999998</v>
      </c>
      <c r="N6">
        <f t="shared" si="2"/>
        <v>133461.09</v>
      </c>
      <c r="O6">
        <f t="shared" si="3"/>
        <v>-42920.05</v>
      </c>
      <c r="P6" s="7">
        <f t="shared" si="4"/>
        <v>-78972.78</v>
      </c>
      <c r="Q6" s="7">
        <f t="shared" si="5"/>
        <v>812.67999999999302</v>
      </c>
    </row>
    <row r="7" spans="1:17">
      <c r="A7">
        <v>20180122</v>
      </c>
      <c r="B7">
        <v>37062.120000000003</v>
      </c>
      <c r="C7">
        <v>4947.2299999999996</v>
      </c>
      <c r="D7">
        <v>4471.7299999999996</v>
      </c>
      <c r="E7">
        <v>872.27</v>
      </c>
      <c r="F7">
        <v>50.54</v>
      </c>
      <c r="G7">
        <v>0</v>
      </c>
      <c r="H7">
        <v>6800</v>
      </c>
      <c r="I7">
        <f t="shared" si="0"/>
        <v>54203.89</v>
      </c>
      <c r="J7">
        <v>36037.03</v>
      </c>
      <c r="K7">
        <f t="shared" si="1"/>
        <v>90240.92</v>
      </c>
      <c r="L7">
        <v>114400.08</v>
      </c>
      <c r="M7">
        <v>19176.509999999998</v>
      </c>
      <c r="N7">
        <f t="shared" si="2"/>
        <v>133576.59</v>
      </c>
      <c r="O7">
        <f t="shared" si="3"/>
        <v>-43335.67</v>
      </c>
      <c r="P7" s="7">
        <f t="shared" si="4"/>
        <v>-79372.7</v>
      </c>
      <c r="Q7" s="7">
        <f t="shared" si="5"/>
        <v>-399.91999999999803</v>
      </c>
    </row>
    <row r="8" spans="1:17">
      <c r="A8">
        <v>20180123</v>
      </c>
      <c r="B8">
        <v>37066.21</v>
      </c>
      <c r="C8">
        <v>5394.23</v>
      </c>
      <c r="D8">
        <v>4472.22</v>
      </c>
      <c r="E8">
        <v>872.27</v>
      </c>
      <c r="F8">
        <v>50.54</v>
      </c>
      <c r="G8">
        <v>0</v>
      </c>
      <c r="H8">
        <v>6800</v>
      </c>
      <c r="I8">
        <f t="shared" si="0"/>
        <v>54655.47</v>
      </c>
      <c r="J8">
        <v>36016.730000000003</v>
      </c>
      <c r="K8">
        <f t="shared" si="1"/>
        <v>90672.2</v>
      </c>
      <c r="L8">
        <v>114400.08</v>
      </c>
      <c r="M8">
        <v>19957.509999999998</v>
      </c>
      <c r="N8">
        <f t="shared" si="2"/>
        <v>134357.59</v>
      </c>
      <c r="O8">
        <f t="shared" si="3"/>
        <v>-43685.39</v>
      </c>
      <c r="P8" s="7">
        <f t="shared" si="4"/>
        <v>-79702.12</v>
      </c>
      <c r="Q8" s="7">
        <f t="shared" si="5"/>
        <v>-329.41999999999803</v>
      </c>
    </row>
    <row r="9" spans="1:17">
      <c r="A9">
        <v>20180124</v>
      </c>
      <c r="B9">
        <v>37070.300000000003</v>
      </c>
      <c r="C9">
        <v>5056.2299999999996</v>
      </c>
      <c r="D9">
        <v>4472.7</v>
      </c>
      <c r="E9">
        <v>1760.27</v>
      </c>
      <c r="F9">
        <v>50.54</v>
      </c>
      <c r="G9">
        <v>0</v>
      </c>
      <c r="H9">
        <v>1707</v>
      </c>
      <c r="I9">
        <f t="shared" si="0"/>
        <v>50117.04</v>
      </c>
      <c r="J9">
        <v>36215.129999999997</v>
      </c>
      <c r="K9">
        <f t="shared" si="1"/>
        <v>86332.17</v>
      </c>
      <c r="L9">
        <v>114400.08</v>
      </c>
      <c r="M9">
        <v>19832.509999999998</v>
      </c>
      <c r="N9">
        <f t="shared" si="2"/>
        <v>134232.59</v>
      </c>
      <c r="O9">
        <f t="shared" si="3"/>
        <v>-47900.42</v>
      </c>
      <c r="P9" s="7">
        <f t="shared" si="4"/>
        <v>-84115.55</v>
      </c>
      <c r="Q9" s="7">
        <f t="shared" si="5"/>
        <v>-4413.4299999999903</v>
      </c>
    </row>
    <row r="10" spans="1:17">
      <c r="A10">
        <v>20180125</v>
      </c>
      <c r="B10">
        <v>37074.35</v>
      </c>
      <c r="C10">
        <v>5033.7299999999996</v>
      </c>
      <c r="D10">
        <v>4473.17</v>
      </c>
      <c r="E10">
        <v>2560.27</v>
      </c>
      <c r="F10">
        <v>50.54</v>
      </c>
      <c r="G10">
        <v>0</v>
      </c>
      <c r="H10">
        <v>1687</v>
      </c>
      <c r="I10">
        <f t="shared" si="0"/>
        <v>50879.06</v>
      </c>
      <c r="J10">
        <v>36177.43</v>
      </c>
      <c r="K10">
        <f t="shared" si="1"/>
        <v>87056.49</v>
      </c>
      <c r="L10">
        <v>114400.08</v>
      </c>
      <c r="M10">
        <v>19891.509999999998</v>
      </c>
      <c r="N10">
        <f t="shared" si="2"/>
        <v>134291.59</v>
      </c>
      <c r="O10">
        <f t="shared" si="3"/>
        <v>-47235.1</v>
      </c>
      <c r="P10" s="7">
        <f t="shared" si="4"/>
        <v>-83412.53</v>
      </c>
      <c r="Q10" s="7">
        <f t="shared" si="5"/>
        <v>703.01999999998998</v>
      </c>
    </row>
    <row r="11" spans="1:17">
      <c r="A11">
        <v>20180126</v>
      </c>
      <c r="B11">
        <v>35043.769999999997</v>
      </c>
      <c r="C11">
        <v>808.47</v>
      </c>
      <c r="D11">
        <v>4473.6400000000003</v>
      </c>
      <c r="E11">
        <v>3160.27</v>
      </c>
      <c r="F11">
        <v>50.54</v>
      </c>
      <c r="G11">
        <v>0</v>
      </c>
      <c r="H11">
        <v>1687</v>
      </c>
      <c r="I11">
        <f t="shared" si="0"/>
        <v>45223.69</v>
      </c>
      <c r="J11">
        <v>36070.629999999997</v>
      </c>
      <c r="K11">
        <f t="shared" si="1"/>
        <v>81294.320000000007</v>
      </c>
      <c r="L11">
        <v>114400.08</v>
      </c>
      <c r="M11">
        <v>19978.61</v>
      </c>
      <c r="N11">
        <f t="shared" ref="N11:N28" si="6">L11+M11</f>
        <v>134378.69</v>
      </c>
      <c r="O11">
        <f t="shared" ref="O11:O28" si="7">K11-N11</f>
        <v>-53084.37</v>
      </c>
      <c r="P11" s="7">
        <f t="shared" si="4"/>
        <v>-89155</v>
      </c>
      <c r="Q11" s="7">
        <f t="shared" si="5"/>
        <v>-5742.47</v>
      </c>
    </row>
    <row r="12" spans="1:17">
      <c r="A12">
        <v>20180127</v>
      </c>
      <c r="B12">
        <v>35051.89</v>
      </c>
      <c r="C12">
        <v>8.4700000000000006</v>
      </c>
      <c r="D12">
        <v>8162.99</v>
      </c>
      <c r="E12">
        <v>6760.27</v>
      </c>
      <c r="F12">
        <v>50.54</v>
      </c>
      <c r="G12">
        <v>0</v>
      </c>
      <c r="H12">
        <v>1487</v>
      </c>
      <c r="I12">
        <f t="shared" si="0"/>
        <v>51521.16</v>
      </c>
      <c r="J12">
        <v>36070.629999999997</v>
      </c>
      <c r="K12">
        <f t="shared" si="1"/>
        <v>87591.79</v>
      </c>
      <c r="L12">
        <v>114400.08</v>
      </c>
      <c r="M12">
        <v>19978.61</v>
      </c>
      <c r="N12">
        <f t="shared" si="6"/>
        <v>134378.69</v>
      </c>
      <c r="O12">
        <f t="shared" si="7"/>
        <v>-46786.9</v>
      </c>
      <c r="P12" s="7">
        <f t="shared" si="4"/>
        <v>-82857.53</v>
      </c>
      <c r="Q12" s="7">
        <f t="shared" si="5"/>
        <v>6297.47</v>
      </c>
    </row>
    <row r="13" spans="1:17">
      <c r="A13">
        <v>20180128</v>
      </c>
      <c r="B13">
        <v>35055.949999999997</v>
      </c>
      <c r="C13">
        <v>8.4700000000000006</v>
      </c>
      <c r="D13">
        <v>8163.46</v>
      </c>
      <c r="E13">
        <v>7710.27</v>
      </c>
      <c r="F13">
        <v>50.54</v>
      </c>
      <c r="G13">
        <v>0</v>
      </c>
      <c r="H13">
        <v>3865</v>
      </c>
      <c r="I13">
        <f t="shared" si="0"/>
        <v>54853.69</v>
      </c>
      <c r="J13">
        <v>36070.629999999997</v>
      </c>
      <c r="K13">
        <f t="shared" si="1"/>
        <v>90924.32</v>
      </c>
      <c r="L13">
        <v>114400.08</v>
      </c>
      <c r="M13">
        <v>19978.61</v>
      </c>
      <c r="N13">
        <f t="shared" si="6"/>
        <v>134378.69</v>
      </c>
      <c r="O13">
        <f t="shared" si="7"/>
        <v>-43454.37</v>
      </c>
      <c r="P13" s="7">
        <f t="shared" si="4"/>
        <v>-79525</v>
      </c>
      <c r="Q13" s="7">
        <f t="shared" si="5"/>
        <v>3332.53</v>
      </c>
    </row>
    <row r="14" spans="1:17">
      <c r="A14">
        <v>20180129</v>
      </c>
      <c r="B14">
        <v>35055.949999999997</v>
      </c>
      <c r="C14">
        <v>2398.4699999999998</v>
      </c>
      <c r="D14">
        <v>7666.93</v>
      </c>
      <c r="E14">
        <v>7710.27</v>
      </c>
      <c r="F14">
        <v>50.54</v>
      </c>
      <c r="G14">
        <v>0</v>
      </c>
      <c r="H14">
        <v>1465</v>
      </c>
      <c r="I14">
        <f t="shared" si="0"/>
        <v>54347.16</v>
      </c>
      <c r="J14">
        <v>36111.93</v>
      </c>
      <c r="K14">
        <f t="shared" si="1"/>
        <v>90459.09</v>
      </c>
      <c r="L14">
        <v>114400.08</v>
      </c>
      <c r="M14">
        <v>19650.61</v>
      </c>
      <c r="N14">
        <f t="shared" si="6"/>
        <v>134050.69</v>
      </c>
      <c r="O14">
        <f t="shared" si="7"/>
        <v>-43591.6</v>
      </c>
      <c r="P14" s="7">
        <f t="shared" si="4"/>
        <v>-79703.53</v>
      </c>
      <c r="Q14" s="7">
        <f t="shared" si="5"/>
        <v>-178.52999999999901</v>
      </c>
    </row>
    <row r="15" spans="1:17">
      <c r="A15">
        <v>20180130</v>
      </c>
      <c r="B15">
        <v>35060.019999999997</v>
      </c>
      <c r="C15">
        <v>1798.47</v>
      </c>
      <c r="D15">
        <v>7687.4</v>
      </c>
      <c r="E15">
        <v>7750.37</v>
      </c>
      <c r="F15">
        <v>50.54</v>
      </c>
      <c r="G15">
        <v>0</v>
      </c>
      <c r="H15">
        <v>1465</v>
      </c>
      <c r="I15">
        <f t="shared" si="0"/>
        <v>53811.8</v>
      </c>
      <c r="J15">
        <v>35987.03</v>
      </c>
      <c r="K15">
        <f t="shared" si="1"/>
        <v>89798.83</v>
      </c>
      <c r="L15">
        <v>114400.08</v>
      </c>
      <c r="M15">
        <v>19455.61</v>
      </c>
      <c r="N15">
        <f t="shared" si="6"/>
        <v>133855.69</v>
      </c>
      <c r="O15">
        <f t="shared" si="7"/>
        <v>-44056.86</v>
      </c>
      <c r="P15" s="7">
        <f t="shared" si="4"/>
        <v>-80043.89</v>
      </c>
      <c r="Q15" s="7">
        <f t="shared" si="5"/>
        <v>-340.36000000000098</v>
      </c>
    </row>
    <row r="16" spans="1:17">
      <c r="A16">
        <v>20180131</v>
      </c>
      <c r="B16">
        <v>30000.58</v>
      </c>
      <c r="C16">
        <v>2077.6999999999998</v>
      </c>
      <c r="D16">
        <v>40</v>
      </c>
      <c r="E16">
        <v>2750.37</v>
      </c>
      <c r="F16">
        <v>50.54</v>
      </c>
      <c r="G16">
        <v>0</v>
      </c>
      <c r="H16">
        <v>1465</v>
      </c>
      <c r="I16">
        <f t="shared" si="0"/>
        <v>36384.19</v>
      </c>
      <c r="J16">
        <v>45147.93</v>
      </c>
      <c r="K16">
        <f t="shared" si="1"/>
        <v>81532.12</v>
      </c>
      <c r="L16">
        <v>114400.08</v>
      </c>
      <c r="M16">
        <f>4446.63+2750.37</f>
        <v>7197</v>
      </c>
      <c r="N16">
        <f t="shared" si="6"/>
        <v>121597.08</v>
      </c>
      <c r="O16">
        <f t="shared" si="7"/>
        <v>-40064.959999999999</v>
      </c>
      <c r="P16" s="7">
        <f t="shared" si="4"/>
        <v>-85212.89</v>
      </c>
      <c r="Q16" s="7">
        <f t="shared" si="5"/>
        <v>-5169</v>
      </c>
    </row>
    <row r="17" spans="1:17">
      <c r="A17">
        <v>20180201</v>
      </c>
      <c r="B17">
        <v>20000.580000000002</v>
      </c>
      <c r="C17">
        <v>2077.6999999999998</v>
      </c>
      <c r="D17">
        <v>105.61</v>
      </c>
      <c r="E17">
        <v>369.5</v>
      </c>
      <c r="F17">
        <v>50.54</v>
      </c>
      <c r="G17">
        <v>0</v>
      </c>
      <c r="H17">
        <v>1465</v>
      </c>
      <c r="I17">
        <f t="shared" si="0"/>
        <v>24068.93</v>
      </c>
      <c r="J17">
        <v>53200.5</v>
      </c>
      <c r="K17">
        <f t="shared" si="1"/>
        <v>77269.429999999993</v>
      </c>
      <c r="L17">
        <v>114400.08</v>
      </c>
      <c r="M17">
        <v>1805.26</v>
      </c>
      <c r="N17">
        <f t="shared" si="6"/>
        <v>116205.34</v>
      </c>
      <c r="O17">
        <f t="shared" si="7"/>
        <v>-38935.910000000003</v>
      </c>
      <c r="P17" s="7">
        <f t="shared" si="4"/>
        <v>-92136.41</v>
      </c>
      <c r="Q17" s="7">
        <f t="shared" si="5"/>
        <v>-6923.52</v>
      </c>
    </row>
    <row r="18" spans="1:17">
      <c r="A18">
        <v>20180202</v>
      </c>
      <c r="B18">
        <v>20000.580000000002</v>
      </c>
      <c r="C18">
        <v>4597.3</v>
      </c>
      <c r="D18">
        <v>105.61</v>
      </c>
      <c r="E18">
        <v>369.5</v>
      </c>
      <c r="F18">
        <v>50.54</v>
      </c>
      <c r="G18">
        <v>0</v>
      </c>
      <c r="H18">
        <v>1465</v>
      </c>
      <c r="I18">
        <f t="shared" si="0"/>
        <v>26588.53</v>
      </c>
      <c r="J18">
        <v>52713</v>
      </c>
      <c r="K18">
        <f t="shared" si="1"/>
        <v>79301.53</v>
      </c>
      <c r="L18">
        <v>114400.08</v>
      </c>
      <c r="M18">
        <v>1574.26</v>
      </c>
      <c r="N18">
        <f t="shared" si="6"/>
        <v>115974.34</v>
      </c>
      <c r="O18">
        <f t="shared" si="7"/>
        <v>-36672.81</v>
      </c>
      <c r="P18" s="7">
        <f t="shared" si="4"/>
        <v>-89385.81</v>
      </c>
      <c r="Q18" s="7">
        <f t="shared" si="5"/>
        <v>2750.6000000000099</v>
      </c>
    </row>
    <row r="19" spans="1:17">
      <c r="A19">
        <v>20180203</v>
      </c>
      <c r="B19">
        <v>20002.939999999999</v>
      </c>
      <c r="C19">
        <v>4597.3</v>
      </c>
      <c r="D19">
        <v>105.61</v>
      </c>
      <c r="E19">
        <v>369.5</v>
      </c>
      <c r="F19">
        <v>50.54</v>
      </c>
      <c r="G19">
        <v>0</v>
      </c>
      <c r="H19">
        <v>1465</v>
      </c>
      <c r="I19">
        <f t="shared" si="0"/>
        <v>26590.89</v>
      </c>
      <c r="J19">
        <v>52713</v>
      </c>
      <c r="K19">
        <f t="shared" si="1"/>
        <v>79303.89</v>
      </c>
      <c r="L19">
        <v>114400.08</v>
      </c>
      <c r="M19">
        <v>1615.56</v>
      </c>
      <c r="N19">
        <f t="shared" si="6"/>
        <v>116015.64</v>
      </c>
      <c r="O19">
        <f t="shared" si="7"/>
        <v>-36711.75</v>
      </c>
      <c r="P19" s="7">
        <f t="shared" si="4"/>
        <v>-89424.75</v>
      </c>
      <c r="Q19" s="7">
        <f t="shared" si="5"/>
        <v>-38.9400000000023</v>
      </c>
    </row>
    <row r="20" spans="1:17">
      <c r="A20">
        <v>20180204</v>
      </c>
      <c r="B20">
        <v>20005.29</v>
      </c>
      <c r="C20">
        <v>4593.8</v>
      </c>
      <c r="D20">
        <v>105.61</v>
      </c>
      <c r="E20">
        <v>369.5</v>
      </c>
      <c r="F20">
        <v>50.54</v>
      </c>
      <c r="G20">
        <v>0</v>
      </c>
      <c r="H20">
        <v>1465</v>
      </c>
      <c r="I20">
        <f t="shared" si="0"/>
        <v>26589.74</v>
      </c>
      <c r="J20">
        <v>52713</v>
      </c>
      <c r="K20">
        <f t="shared" si="1"/>
        <v>79302.740000000005</v>
      </c>
      <c r="L20">
        <v>114400.08</v>
      </c>
      <c r="M20">
        <v>1753.76</v>
      </c>
      <c r="N20">
        <f t="shared" si="6"/>
        <v>116153.84</v>
      </c>
      <c r="O20">
        <f t="shared" si="7"/>
        <v>-36851.1</v>
      </c>
      <c r="P20" s="7">
        <f t="shared" si="4"/>
        <v>-89564.1</v>
      </c>
      <c r="Q20" s="7">
        <f t="shared" si="5"/>
        <v>-139.34999999999101</v>
      </c>
    </row>
    <row r="21" spans="1:17">
      <c r="A21">
        <v>20180205</v>
      </c>
      <c r="B21">
        <v>20007.060000000001</v>
      </c>
      <c r="C21">
        <v>4593.8</v>
      </c>
      <c r="D21">
        <v>105.61</v>
      </c>
      <c r="E21">
        <v>369.5</v>
      </c>
      <c r="F21">
        <v>50.54</v>
      </c>
      <c r="G21">
        <v>0</v>
      </c>
      <c r="H21">
        <v>1465</v>
      </c>
      <c r="I21">
        <f t="shared" si="0"/>
        <v>26591.51</v>
      </c>
      <c r="J21">
        <v>52454.400000000001</v>
      </c>
      <c r="K21">
        <f t="shared" si="1"/>
        <v>79045.91</v>
      </c>
      <c r="L21">
        <v>114400.08</v>
      </c>
      <c r="M21">
        <v>1772.76</v>
      </c>
      <c r="N21">
        <f t="shared" si="6"/>
        <v>116172.84</v>
      </c>
      <c r="O21">
        <f t="shared" si="7"/>
        <v>-37126.93</v>
      </c>
      <c r="P21" s="7">
        <f t="shared" si="4"/>
        <v>-89581.33</v>
      </c>
      <c r="Q21" s="7">
        <f t="shared" si="5"/>
        <v>-17.230000000010499</v>
      </c>
    </row>
    <row r="22" spans="1:17">
      <c r="A22">
        <v>20180206</v>
      </c>
      <c r="B22">
        <v>20008.82</v>
      </c>
      <c r="C22">
        <v>4593.8</v>
      </c>
      <c r="D22">
        <v>105.61</v>
      </c>
      <c r="E22">
        <v>369.5</v>
      </c>
      <c r="F22">
        <v>50.54</v>
      </c>
      <c r="G22">
        <v>0</v>
      </c>
      <c r="H22">
        <v>1465</v>
      </c>
      <c r="I22">
        <f t="shared" si="0"/>
        <v>26593.27</v>
      </c>
      <c r="J22">
        <v>50815.3</v>
      </c>
      <c r="K22">
        <f t="shared" si="1"/>
        <v>77408.570000000007</v>
      </c>
      <c r="L22">
        <v>114400.08</v>
      </c>
      <c r="M22">
        <v>1788.76</v>
      </c>
      <c r="N22">
        <f t="shared" si="6"/>
        <v>116188.84</v>
      </c>
      <c r="O22">
        <f t="shared" si="7"/>
        <v>-38780.269999999997</v>
      </c>
      <c r="P22" s="7">
        <f t="shared" si="4"/>
        <v>-89595.57</v>
      </c>
      <c r="Q22" s="7">
        <f t="shared" si="5"/>
        <v>-14.239999999990699</v>
      </c>
    </row>
    <row r="23" spans="1:17">
      <c r="A23">
        <v>20180207</v>
      </c>
      <c r="B23">
        <v>20010.580000000002</v>
      </c>
      <c r="C23">
        <v>2539.5</v>
      </c>
      <c r="D23">
        <v>105.61</v>
      </c>
      <c r="E23">
        <v>2341.5</v>
      </c>
      <c r="F23">
        <v>50.54</v>
      </c>
      <c r="G23">
        <v>0</v>
      </c>
      <c r="H23">
        <v>1465</v>
      </c>
      <c r="I23">
        <f t="shared" si="0"/>
        <v>26512.73</v>
      </c>
      <c r="J23">
        <v>51056.7</v>
      </c>
      <c r="K23">
        <f t="shared" si="1"/>
        <v>77569.429999999993</v>
      </c>
      <c r="L23">
        <v>114400.08</v>
      </c>
      <c r="M23">
        <v>1788.76</v>
      </c>
      <c r="N23">
        <f t="shared" si="6"/>
        <v>116188.84</v>
      </c>
      <c r="O23">
        <f t="shared" si="7"/>
        <v>-38619.410000000003</v>
      </c>
      <c r="P23" s="7">
        <f t="shared" si="4"/>
        <v>-89676.11</v>
      </c>
      <c r="Q23" s="7">
        <f t="shared" si="5"/>
        <v>-80.540000000008106</v>
      </c>
    </row>
    <row r="24" spans="1:17">
      <c r="A24">
        <v>20180208</v>
      </c>
      <c r="B24">
        <v>20012.330000000002</v>
      </c>
      <c r="C24">
        <v>2539.5</v>
      </c>
      <c r="D24">
        <v>105.61</v>
      </c>
      <c r="E24">
        <v>2213.5</v>
      </c>
      <c r="F24">
        <v>50.54</v>
      </c>
      <c r="G24">
        <v>0</v>
      </c>
      <c r="H24">
        <v>1465</v>
      </c>
      <c r="I24">
        <f t="shared" si="0"/>
        <v>26386.48</v>
      </c>
      <c r="J24">
        <v>51779.4</v>
      </c>
      <c r="K24">
        <f t="shared" si="1"/>
        <v>78165.88</v>
      </c>
      <c r="L24">
        <v>114400.08</v>
      </c>
      <c r="M24">
        <v>1788.76</v>
      </c>
      <c r="N24">
        <f t="shared" si="6"/>
        <v>116188.84</v>
      </c>
      <c r="O24">
        <f t="shared" si="7"/>
        <v>-38022.959999999999</v>
      </c>
      <c r="P24" s="7">
        <f t="shared" si="4"/>
        <v>-89802.36</v>
      </c>
      <c r="Q24" s="7">
        <f t="shared" si="5"/>
        <v>-126.25</v>
      </c>
    </row>
    <row r="25" spans="1:17">
      <c r="A25">
        <v>20180209</v>
      </c>
      <c r="B25">
        <v>20015.830000000002</v>
      </c>
      <c r="C25">
        <v>2539.5</v>
      </c>
      <c r="D25">
        <v>105.61</v>
      </c>
      <c r="E25">
        <v>2213.5</v>
      </c>
      <c r="F25">
        <v>50.54</v>
      </c>
      <c r="G25">
        <v>0</v>
      </c>
      <c r="H25">
        <v>1465</v>
      </c>
      <c r="I25">
        <f t="shared" si="0"/>
        <v>26389.98</v>
      </c>
      <c r="J25">
        <v>50780.5</v>
      </c>
      <c r="K25">
        <f t="shared" si="1"/>
        <v>77170.48</v>
      </c>
      <c r="L25">
        <v>114400.08</v>
      </c>
      <c r="M25">
        <v>1868.76</v>
      </c>
      <c r="N25">
        <f t="shared" si="6"/>
        <v>116268.84</v>
      </c>
      <c r="O25">
        <f t="shared" si="7"/>
        <v>-39098.36</v>
      </c>
      <c r="P25" s="7">
        <f t="shared" si="4"/>
        <v>-89878.86</v>
      </c>
      <c r="Q25" s="7">
        <f t="shared" si="5"/>
        <v>-76.5</v>
      </c>
    </row>
    <row r="26" spans="1:17">
      <c r="A26">
        <v>20180210</v>
      </c>
      <c r="B26">
        <v>20015.830000000002</v>
      </c>
      <c r="C26">
        <v>2263.5</v>
      </c>
      <c r="D26">
        <v>105.61</v>
      </c>
      <c r="E26">
        <v>2213.5</v>
      </c>
      <c r="F26">
        <v>50.54</v>
      </c>
      <c r="G26">
        <v>0</v>
      </c>
      <c r="H26">
        <v>1465</v>
      </c>
      <c r="I26">
        <f t="shared" si="0"/>
        <v>26113.98</v>
      </c>
      <c r="J26">
        <v>50780.5</v>
      </c>
      <c r="K26">
        <f t="shared" si="1"/>
        <v>76894.48</v>
      </c>
      <c r="L26">
        <v>114400.08</v>
      </c>
      <c r="M26">
        <v>1865.4</v>
      </c>
      <c r="N26">
        <f t="shared" si="6"/>
        <v>116265.48</v>
      </c>
      <c r="O26">
        <f t="shared" si="7"/>
        <v>-39371</v>
      </c>
      <c r="P26" s="7">
        <f t="shared" si="4"/>
        <v>-90151.5</v>
      </c>
      <c r="Q26" s="7">
        <f t="shared" si="5"/>
        <v>-272.63999999999902</v>
      </c>
    </row>
    <row r="27" spans="1:17">
      <c r="A27">
        <v>20180211</v>
      </c>
      <c r="B27">
        <v>20017.580000000002</v>
      </c>
      <c r="C27">
        <v>2263.5</v>
      </c>
      <c r="D27">
        <v>105.61</v>
      </c>
      <c r="E27">
        <v>2213.5</v>
      </c>
      <c r="F27">
        <v>50.54</v>
      </c>
      <c r="G27">
        <v>0</v>
      </c>
      <c r="H27">
        <v>1460</v>
      </c>
      <c r="I27">
        <f t="shared" si="0"/>
        <v>26110.73</v>
      </c>
      <c r="J27">
        <v>50780.5</v>
      </c>
      <c r="K27">
        <f t="shared" si="1"/>
        <v>76891.23</v>
      </c>
      <c r="L27">
        <v>114400.08</v>
      </c>
      <c r="M27">
        <v>1892.33</v>
      </c>
      <c r="N27">
        <f t="shared" si="6"/>
        <v>116292.41</v>
      </c>
      <c r="O27">
        <f t="shared" si="7"/>
        <v>-39401.18</v>
      </c>
      <c r="P27" s="7">
        <f t="shared" si="4"/>
        <v>-90181.68</v>
      </c>
      <c r="Q27" s="7">
        <f t="shared" si="5"/>
        <v>-30.180000000007599</v>
      </c>
    </row>
    <row r="28" spans="1:17">
      <c r="A28">
        <v>20180212</v>
      </c>
      <c r="B28">
        <v>20019.330000000002</v>
      </c>
      <c r="C28">
        <v>2263.5</v>
      </c>
      <c r="D28">
        <v>155.61000000000001</v>
      </c>
      <c r="E28">
        <v>2302.6999999999998</v>
      </c>
      <c r="F28">
        <v>50.54</v>
      </c>
      <c r="G28">
        <v>0</v>
      </c>
      <c r="H28">
        <v>1460</v>
      </c>
      <c r="I28">
        <f t="shared" si="0"/>
        <v>26251.68</v>
      </c>
      <c r="J28">
        <v>51918.2</v>
      </c>
      <c r="K28">
        <f t="shared" si="1"/>
        <v>78169.88</v>
      </c>
      <c r="L28">
        <v>114400.08</v>
      </c>
      <c r="M28">
        <v>2040.33</v>
      </c>
      <c r="N28">
        <f t="shared" si="6"/>
        <v>116440.41</v>
      </c>
      <c r="O28">
        <f t="shared" si="7"/>
        <v>-38270.53</v>
      </c>
      <c r="P28" s="7">
        <f t="shared" si="4"/>
        <v>-90188.73</v>
      </c>
      <c r="Q28" s="7">
        <f t="shared" si="5"/>
        <v>-7.0500000000029104</v>
      </c>
    </row>
    <row r="29" spans="1:17">
      <c r="A29">
        <v>20180213</v>
      </c>
      <c r="B29">
        <v>20021.080000000002</v>
      </c>
      <c r="C29">
        <v>2263.5</v>
      </c>
      <c r="D29">
        <v>195.61</v>
      </c>
      <c r="E29">
        <v>2342.6999999999998</v>
      </c>
      <c r="F29">
        <v>50.54</v>
      </c>
      <c r="G29">
        <v>0</v>
      </c>
      <c r="H29">
        <v>1460</v>
      </c>
      <c r="I29">
        <f t="shared" ref="I29:I35" si="8">B29+C29+D29+E29+F29+G29+H29</f>
        <v>26333.43</v>
      </c>
      <c r="J29">
        <v>52251</v>
      </c>
      <c r="K29">
        <f t="shared" ref="K29:K35" si="9">I29+J29</f>
        <v>78584.429999999993</v>
      </c>
      <c r="L29">
        <v>114400.08</v>
      </c>
      <c r="M29">
        <v>2120.33</v>
      </c>
      <c r="N29">
        <f t="shared" ref="N29:N35" si="10">L29+M29</f>
        <v>116520.41</v>
      </c>
      <c r="O29">
        <f t="shared" ref="O29:O35" si="11">K29-N29</f>
        <v>-37935.980000000003</v>
      </c>
      <c r="P29" s="7">
        <f t="shared" ref="P29:P35" si="12">I29-N29</f>
        <v>-90186.98</v>
      </c>
      <c r="Q29" s="7">
        <f>P29-P28</f>
        <v>1.7500000000145499</v>
      </c>
    </row>
    <row r="30" spans="1:17">
      <c r="A30">
        <v>20180214</v>
      </c>
      <c r="B30">
        <v>20022.84</v>
      </c>
      <c r="C30">
        <v>2260.5</v>
      </c>
      <c r="D30">
        <v>205.61</v>
      </c>
      <c r="E30">
        <v>2342.6999999999998</v>
      </c>
      <c r="F30">
        <v>50.54</v>
      </c>
      <c r="G30">
        <v>0</v>
      </c>
      <c r="H30">
        <v>1400</v>
      </c>
      <c r="I30">
        <f t="shared" si="8"/>
        <v>26282.190000000002</v>
      </c>
      <c r="J30">
        <v>52233.8</v>
      </c>
      <c r="K30">
        <f t="shared" si="9"/>
        <v>78515.990000000005</v>
      </c>
      <c r="L30">
        <v>114400.08</v>
      </c>
      <c r="M30">
        <v>2120.33</v>
      </c>
      <c r="N30">
        <f t="shared" si="10"/>
        <v>116520.41</v>
      </c>
      <c r="O30">
        <f t="shared" si="11"/>
        <v>-38004.42</v>
      </c>
      <c r="P30" s="7">
        <f t="shared" si="12"/>
        <v>-90238.22</v>
      </c>
      <c r="Q30" s="7">
        <f t="shared" si="5"/>
        <v>-51.240000000005239</v>
      </c>
    </row>
    <row r="31" spans="1:17">
      <c r="A31">
        <v>20180215</v>
      </c>
      <c r="B31">
        <v>20026.32</v>
      </c>
      <c r="C31">
        <v>2260.5</v>
      </c>
      <c r="D31">
        <v>205.61</v>
      </c>
      <c r="E31">
        <v>2352.5500000000002</v>
      </c>
      <c r="F31">
        <v>50.54</v>
      </c>
      <c r="G31">
        <v>0</v>
      </c>
      <c r="H31">
        <v>1400</v>
      </c>
      <c r="I31">
        <f t="shared" si="8"/>
        <v>26295.52</v>
      </c>
      <c r="J31">
        <v>52233.8</v>
      </c>
      <c r="K31">
        <f t="shared" si="9"/>
        <v>78529.320000000007</v>
      </c>
      <c r="L31">
        <v>114400.08</v>
      </c>
      <c r="M31">
        <v>2064.33</v>
      </c>
      <c r="N31">
        <f t="shared" si="10"/>
        <v>116464.41</v>
      </c>
      <c r="O31">
        <f t="shared" si="11"/>
        <v>-37935.089999999997</v>
      </c>
      <c r="P31" s="7">
        <f t="shared" si="12"/>
        <v>-90168.89</v>
      </c>
      <c r="Q31" s="7">
        <f t="shared" si="5"/>
        <v>69.330000000001746</v>
      </c>
    </row>
    <row r="32" spans="1:17">
      <c r="A32">
        <v>20180216</v>
      </c>
      <c r="B32">
        <v>20026.32</v>
      </c>
      <c r="C32">
        <v>2260.5</v>
      </c>
      <c r="D32">
        <v>211.39</v>
      </c>
      <c r="E32">
        <v>2544.9</v>
      </c>
      <c r="F32">
        <v>47.54</v>
      </c>
      <c r="G32">
        <v>0</v>
      </c>
      <c r="H32">
        <v>1200</v>
      </c>
      <c r="I32">
        <f t="shared" si="8"/>
        <v>26290.65</v>
      </c>
      <c r="J32">
        <v>52233.8</v>
      </c>
      <c r="K32">
        <f t="shared" si="9"/>
        <v>78524.450000000012</v>
      </c>
      <c r="L32">
        <v>114400.08</v>
      </c>
      <c r="M32">
        <v>2183.13</v>
      </c>
      <c r="N32">
        <f t="shared" si="10"/>
        <v>116583.21</v>
      </c>
      <c r="O32">
        <f t="shared" si="11"/>
        <v>-38058.759999999995</v>
      </c>
      <c r="P32" s="7">
        <f t="shared" si="12"/>
        <v>-90292.56</v>
      </c>
      <c r="Q32" s="7">
        <f t="shared" si="5"/>
        <v>-123.66999999999825</v>
      </c>
    </row>
    <row r="33" spans="1:17">
      <c r="A33">
        <v>20180217</v>
      </c>
      <c r="B33">
        <v>20028.060000000001</v>
      </c>
      <c r="C33">
        <v>2260.5</v>
      </c>
      <c r="D33">
        <v>211.39</v>
      </c>
      <c r="E33">
        <v>2557.4499999999998</v>
      </c>
      <c r="F33">
        <v>47.54</v>
      </c>
      <c r="G33">
        <v>0</v>
      </c>
      <c r="H33">
        <v>1100</v>
      </c>
      <c r="I33">
        <f t="shared" si="8"/>
        <v>26204.940000000002</v>
      </c>
      <c r="J33">
        <v>52233.8</v>
      </c>
      <c r="K33">
        <f t="shared" si="9"/>
        <v>78438.740000000005</v>
      </c>
      <c r="L33">
        <v>114400.08</v>
      </c>
      <c r="M33">
        <v>2183.13</v>
      </c>
      <c r="N33">
        <f t="shared" si="10"/>
        <v>116583.21</v>
      </c>
      <c r="O33">
        <f t="shared" si="11"/>
        <v>-38144.47</v>
      </c>
      <c r="P33" s="7">
        <f t="shared" si="12"/>
        <v>-90378.27</v>
      </c>
      <c r="Q33" s="7">
        <f t="shared" si="5"/>
        <v>-85.710000000006403</v>
      </c>
    </row>
    <row r="34" spans="1:17">
      <c r="A34">
        <v>20180218</v>
      </c>
      <c r="B34">
        <v>20029.8</v>
      </c>
      <c r="C34">
        <v>2260.5</v>
      </c>
      <c r="D34">
        <v>211.39</v>
      </c>
      <c r="E34">
        <v>2557.4499999999998</v>
      </c>
      <c r="F34">
        <v>47.54</v>
      </c>
      <c r="G34">
        <v>0</v>
      </c>
      <c r="H34">
        <v>1100</v>
      </c>
      <c r="I34">
        <f t="shared" si="8"/>
        <v>26206.68</v>
      </c>
      <c r="J34">
        <v>52233.8</v>
      </c>
      <c r="K34">
        <f t="shared" si="9"/>
        <v>78440.48000000001</v>
      </c>
      <c r="L34">
        <v>114400.08</v>
      </c>
      <c r="M34">
        <v>1530.59</v>
      </c>
      <c r="N34">
        <f t="shared" si="10"/>
        <v>115930.67</v>
      </c>
      <c r="O34">
        <f t="shared" si="11"/>
        <v>-37490.189999999988</v>
      </c>
      <c r="P34" s="7">
        <f t="shared" si="12"/>
        <v>-89723.989999999991</v>
      </c>
      <c r="Q34" s="7">
        <f t="shared" si="5"/>
        <v>654.28000000001339</v>
      </c>
    </row>
    <row r="35" spans="1:17">
      <c r="A35">
        <v>20180219</v>
      </c>
      <c r="B35">
        <v>20031.54</v>
      </c>
      <c r="C35">
        <v>2260.5</v>
      </c>
      <c r="D35">
        <v>211.39</v>
      </c>
      <c r="E35">
        <v>2558.6799999999998</v>
      </c>
      <c r="F35">
        <v>47.54</v>
      </c>
      <c r="G35">
        <v>0</v>
      </c>
      <c r="H35">
        <v>1100</v>
      </c>
      <c r="I35">
        <f t="shared" si="8"/>
        <v>26209.65</v>
      </c>
      <c r="J35">
        <v>52233.8</v>
      </c>
      <c r="K35">
        <f t="shared" si="9"/>
        <v>78443.450000000012</v>
      </c>
      <c r="L35">
        <v>114400.08</v>
      </c>
      <c r="M35">
        <v>1461.29</v>
      </c>
      <c r="N35">
        <f t="shared" si="10"/>
        <v>115861.37</v>
      </c>
      <c r="O35">
        <f t="shared" si="11"/>
        <v>-37417.919999999984</v>
      </c>
      <c r="P35" s="7">
        <f t="shared" si="12"/>
        <v>-89651.72</v>
      </c>
      <c r="Q35" s="7">
        <f t="shared" si="5"/>
        <v>72.269999999989523</v>
      </c>
    </row>
  </sheetData>
  <phoneticPr fontId="5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5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2018-02-19T12:55:50Z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