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<sst xmlns="http://schemas.openxmlformats.org/spreadsheetml/2006/main" count="17">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</sst>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4"/>
  <sheetViews>
    <sheetView tabSelected="1" workbookViewId="0">
      <pane ySplit="1" topLeftCell="A2" activePane="bottomLeft" state="frozen"/>
      <selection/>
      <selection pane="bottomLeft" activeCell="C112" sqref="C11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11" si="20">L82+M82</f>
        <v>107028.65</v>
      </c>
      <c r="O82">
        <f t="shared" ref="O82:O111" si="21">K82-N82</f>
        <v>-17011.39</v>
      </c>
      <c r="P82" s="7">
        <f t="shared" ref="P82:P111" si="22">I82-N82</f>
        <v>-74675.89</v>
      </c>
      <c r="Q82" s="7">
        <f t="shared" ref="Q82:Q111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11" si="24">B93+C93+D93+E93+F93+G93+H93</f>
        <v>32301.72</v>
      </c>
      <c r="J93">
        <v>57418.8</v>
      </c>
      <c r="K93">
        <f t="shared" ref="K93:K111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>B112+C112+D112+E112+F112+G112+H112</f>
        <v>32624.91</v>
      </c>
      <c r="J112">
        <v>58364.94</v>
      </c>
      <c r="K112">
        <f>I112+J112</f>
        <v>90989.85</v>
      </c>
      <c r="L112">
        <v>100100.07</v>
      </c>
      <c r="M112">
        <v>2371</v>
      </c>
      <c r="N112">
        <f>L112+M112</f>
        <v>102471.07</v>
      </c>
      <c r="O112">
        <f>K112-N112</f>
        <v>-11481.22</v>
      </c>
      <c r="P112" s="7">
        <f>I112-N112</f>
        <v>-69846.16</v>
      </c>
      <c r="Q112" s="7">
        <f>P112-P111</f>
        <v>17.8500000000058</v>
      </c>
    </row>
    <row r="113" spans="12:12">
      <c r="L113">
        <v>100100.07</v>
      </c>
    </row>
    <row r="114" spans="12:12">
      <c r="L114">
        <v>100100.07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2018-05-07T13:05:24Z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