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<sst xmlns="http://schemas.openxmlformats.org/spreadsheetml/2006/main" count="17">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</sst>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</c:numCache>
            </c:numRef>
          </c:cat>
          <c:val>
            <c:numRef>
              <c:f>Sheet1!$K$2:$K$60</c:f>
              <c:numCache>
                <c:formatCode>General</c:formatCode>
                <c:ptCount val="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</c:numCache>
            </c:numRef>
          </c:cat>
          <c:val>
            <c:numRef>
              <c:f>Sheet1!$N$2:$N$60</c:f>
              <c:numCache>
                <c:formatCode>General</c:formatCode>
                <c:ptCount val="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</c:numCache>
            </c:numRef>
          </c:cat>
          <c:val>
            <c:numRef>
              <c:f>Sheet1!$J$2:$J$60</c:f>
              <c:numCache>
                <c:formatCode>General</c:formatCode>
                <c:ptCount val="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</c:numCache>
            </c:numRef>
          </c:cat>
          <c:val>
            <c:numRef>
              <c:f>Sheet1!$I$2:$I$60</c:f>
              <c:numCache>
                <c:formatCode>General</c:formatCode>
                <c:ptCount val="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Sheet1!$A$3:$A$60</c:f>
              <c:numCache>
                <c:formatCode>General</c:formatCode>
                <c:ptCount val="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</c:numCache>
            </c:numRef>
          </c:cat>
          <c:val>
            <c:numRef>
              <c:f>Sheet1!$Q$3:$Q$60</c:f>
              <c:numCache>
                <c:formatCode>0.00_ </c:formatCode>
                <c:ptCount val="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workbookViewId="0">
      <pane ySplit="1" topLeftCell="A2" activePane="bottomLeft" state="frozen"/>
      <selection/>
      <selection pane="bottomLeft" activeCell="F62" sqref="F62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59" si="8">B29+C29+D29+E29+F29+G29+H29</f>
        <v>26333.43</v>
      </c>
      <c r="J29">
        <v>52251</v>
      </c>
      <c r="K29">
        <f t="shared" ref="K29:K59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59" si="16">L45+M45</f>
        <v>111700.65</v>
      </c>
      <c r="O45">
        <f t="shared" ref="O45:O59" si="17">K45-N45</f>
        <v>-21881.17</v>
      </c>
      <c r="P45" s="7">
        <f t="shared" ref="P45:P59" si="18">I45-N45</f>
        <v>-76866.17</v>
      </c>
      <c r="Q45" s="7">
        <f t="shared" ref="Q45:Q59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>B60+C60+D60+E60+F60+G60+H60</f>
        <v>30664.55</v>
      </c>
      <c r="J60">
        <v>59122.61</v>
      </c>
      <c r="K60">
        <f>I60+J60</f>
        <v>89787.16</v>
      </c>
      <c r="L60">
        <v>109633.41</v>
      </c>
      <c r="M60">
        <v>3067.94</v>
      </c>
      <c r="N60">
        <f>L60+M60</f>
        <v>112701.35</v>
      </c>
      <c r="O60">
        <f>K60-N60</f>
        <v>-22914.19</v>
      </c>
      <c r="P60" s="7">
        <f>I60-N60</f>
        <v>-82036.8</v>
      </c>
      <c r="Q60" s="7">
        <f>P60-P59</f>
        <v>7.06999999999243</v>
      </c>
    </row>
    <row r="61" spans="12:12">
      <c r="L61">
        <v>109633.41</v>
      </c>
    </row>
    <row r="62" spans="12:12">
      <c r="L62">
        <v>109633.41</v>
      </c>
    </row>
    <row r="63" spans="12:12">
      <c r="L63">
        <v>109633.41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2018-03-16T14:28:31Z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