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<sst xmlns="http://schemas.openxmlformats.org/spreadsheetml/2006/main" count="17">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</sst>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3" borderId="2" applyNumberFormat="0" applyAlignment="0" applyProtection="0">
      <alignment vertical="center"/>
    </xf>
    <xf numFmtId="0" fontId="23" fillId="23" borderId="1" applyNumberFormat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</c:numCache>
            </c:numRef>
          </c:cat>
          <c:val>
            <c:numRef>
              <c:f>Sheet1!$K$2:$K$64</c:f>
              <c:numCache>
                <c:formatCode>General</c:formatCode>
                <c:ptCount val="63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</c:numCache>
            </c:numRef>
          </c:cat>
          <c:val>
            <c:numRef>
              <c:f>Sheet1!$N$2:$N$64</c:f>
              <c:numCache>
                <c:formatCode>General</c:formatCode>
                <c:ptCount val="63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</c:numCache>
            </c:numRef>
          </c:cat>
          <c:val>
            <c:numRef>
              <c:f>Sheet1!$J$2:$J$64</c:f>
              <c:numCache>
                <c:formatCode>General</c:formatCode>
                <c:ptCount val="63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</c:numCache>
            </c:numRef>
          </c:cat>
          <c:val>
            <c:numRef>
              <c:f>Sheet1!$I$2:$I$64</c:f>
              <c:numCache>
                <c:formatCode>General</c:formatCode>
                <c:ptCount val="63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Sheet1!$A$3:$A$64</c:f>
              <c:numCache>
                <c:formatCode>General</c:formatCode>
                <c:ptCount val="62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</c:numCache>
            </c:numRef>
          </c:cat>
          <c:val>
            <c:numRef>
              <c:f>Sheet1!$Q$3:$Q$64</c:f>
              <c:numCache>
                <c:formatCode>0.00_ </c:formatCode>
                <c:ptCount val="62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8" activePane="bottomLeft" state="frozen"/>
      <selection/>
      <selection pane="bottomLeft" activeCell="M27" sqref="M2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63" si="8">B29+C29+D29+E29+F29+G29+H29</f>
        <v>26333.43</v>
      </c>
      <c r="J29">
        <v>52251</v>
      </c>
      <c r="K29">
        <f t="shared" ref="K29:K63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63" si="16">L45+M45</f>
        <v>111700.65</v>
      </c>
      <c r="O45">
        <f t="shared" ref="O45:O63" si="17">K45-N45</f>
        <v>-21881.17</v>
      </c>
      <c r="P45" s="7">
        <f t="shared" ref="P45:P63" si="18">I45-N45</f>
        <v>-76866.17</v>
      </c>
      <c r="Q45" s="7">
        <f t="shared" ref="Q45:Q63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>B64+C64+D64+E64+F64+G64+H64</f>
        <v>30691.91</v>
      </c>
      <c r="J64">
        <v>59648.04</v>
      </c>
      <c r="K64">
        <f>I64+J64</f>
        <v>90339.95</v>
      </c>
      <c r="L64">
        <v>109633.41</v>
      </c>
      <c r="M64">
        <v>3371.55</v>
      </c>
      <c r="N64">
        <f>L64+M64</f>
        <v>113004.96</v>
      </c>
      <c r="O64">
        <f>K64-N64</f>
        <v>-22665.01</v>
      </c>
      <c r="P64" s="7">
        <f>I64-N64</f>
        <v>-82313.05</v>
      </c>
      <c r="Q64" s="7">
        <f>P64-P63</f>
        <v>-57.0599999999977</v>
      </c>
    </row>
    <row r="65" spans="7:12">
      <c r="G65">
        <v>0</v>
      </c>
      <c r="L65">
        <v>109633.41</v>
      </c>
    </row>
    <row r="66" spans="7:12">
      <c r="G66">
        <v>0</v>
      </c>
      <c r="L66">
        <v>109633.41</v>
      </c>
    </row>
    <row r="67" spans="7:12">
      <c r="G67">
        <v>0</v>
      </c>
      <c r="L67">
        <v>109633.41</v>
      </c>
    </row>
    <row r="68" spans="7:7">
      <c r="G68">
        <v>0</v>
      </c>
    </row>
    <row r="69" spans="7:7">
      <c r="G69">
        <v>0</v>
      </c>
    </row>
    <row r="70" spans="7:7">
      <c r="G70">
        <v>0</v>
      </c>
    </row>
    <row r="71" spans="7:7">
      <c r="G71">
        <v>0</v>
      </c>
    </row>
    <row r="72" spans="7:7">
      <c r="G72">
        <v>0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2018-03-20T13:10:43Z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