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<sst xmlns="http://schemas.openxmlformats.org/spreadsheetml/2006/main" count="17">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</sst>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9" borderId="1" applyNumberFormat="0" applyAlignment="0" applyProtection="0">
      <alignment vertical="center"/>
    </xf>
    <xf numFmtId="0" fontId="21" fillId="9" borderId="4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6"/>
  <sheetViews>
    <sheetView tabSelected="1" workbookViewId="0">
      <pane ySplit="1" topLeftCell="A2" activePane="bottomLeft" state="frozen"/>
      <selection/>
      <selection pane="bottomLeft" activeCell="L29" sqref="L2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65" si="26">L146+M146</f>
        <v>35479.3</v>
      </c>
      <c r="O146">
        <f t="shared" ref="O146:O165" si="27">K146-N146</f>
        <v>9496.1</v>
      </c>
      <c r="P146" s="7">
        <f t="shared" ref="P146:P165" si="28">I146-N146</f>
        <v>-33251.8</v>
      </c>
      <c r="Q146" s="7">
        <f t="shared" ref="Q146:Q165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65" si="30">B157+C157+D157+E157+F157+G157+H157</f>
        <v>2125.22</v>
      </c>
      <c r="J157">
        <v>39862.75</v>
      </c>
      <c r="K157">
        <f t="shared" ref="K157:K165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>B166+C166+D166+E166+F166+G166+H166</f>
        <v>8810.42</v>
      </c>
      <c r="J166">
        <v>41508.15</v>
      </c>
      <c r="K166">
        <f>I166+J166</f>
        <v>50318.57</v>
      </c>
      <c r="L166">
        <v>35000</v>
      </c>
      <c r="M166">
        <v>441.02</v>
      </c>
      <c r="N166">
        <f>L166+M166</f>
        <v>35441.02</v>
      </c>
      <c r="O166">
        <f>K166-N166</f>
        <v>14877.55</v>
      </c>
      <c r="P166" s="7">
        <f>I166-N166</f>
        <v>-26630.6</v>
      </c>
      <c r="Q166" s="7">
        <f>P166-P165</f>
        <v>-47.7599999999948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2018-06-30T13:22:03Z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