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<sst xmlns="http://schemas.openxmlformats.org/spreadsheetml/2006/main" count="17">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</sst>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2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13" borderId="8" applyNumberFormat="0" applyAlignment="0" applyProtection="0">
      <alignment vertical="center"/>
    </xf>
    <xf numFmtId="0" fontId="13" fillId="13" borderId="1" applyNumberFormat="0" applyAlignment="0" applyProtection="0">
      <alignment vertical="center"/>
    </xf>
    <xf numFmtId="0" fontId="16" fillId="22" borderId="3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6"/>
  <sheetViews>
    <sheetView tabSelected="1" workbookViewId="0">
      <pane ySplit="1" topLeftCell="A5" activePane="bottomLeft" state="frozen"/>
      <selection/>
      <selection pane="bottomLeft" activeCell="N141" sqref="N141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35" si="20">L82+M82</f>
        <v>107028.65</v>
      </c>
      <c r="O82">
        <f t="shared" ref="O82:O135" si="21">K82-N82</f>
        <v>-17011.39</v>
      </c>
      <c r="P82" s="7">
        <f t="shared" ref="P82:P135" si="22">I82-N82</f>
        <v>-74675.89</v>
      </c>
      <c r="Q82" s="7">
        <f t="shared" ref="Q82:Q13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35" si="24">B93+C93+D93+E93+F93+G93+H93</f>
        <v>32301.72</v>
      </c>
      <c r="J93">
        <v>57418.8</v>
      </c>
      <c r="K93">
        <f t="shared" ref="K93:K135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>B136+C136+D136+E136+F136+G136+H136</f>
        <v>9262.07</v>
      </c>
      <c r="J136">
        <v>36267.7</v>
      </c>
      <c r="K136">
        <f>I136+J136</f>
        <v>45529.77</v>
      </c>
      <c r="L136">
        <v>30000</v>
      </c>
      <c r="M136">
        <v>4989.2</v>
      </c>
      <c r="N136">
        <f>L136+M136</f>
        <v>34989.2</v>
      </c>
      <c r="O136">
        <f>K136-N136</f>
        <v>10540.57</v>
      </c>
      <c r="P136" s="7">
        <f>I136-N136</f>
        <v>-25727.13</v>
      </c>
      <c r="Q136" s="7">
        <f>P136-P135</f>
        <v>9598.05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2018-05-31T12:50:53Z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