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<sst xmlns="http://schemas.openxmlformats.org/spreadsheetml/2006/main" count="17">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</sst>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abSelected="1" workbookViewId="0">
      <pane ySplit="1" topLeftCell="A125" activePane="bottomLeft" state="frozen"/>
      <selection/>
      <selection pane="bottomLeft" activeCell="M152" sqref="M15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3" si="20">L82+M82</f>
        <v>107028.65</v>
      </c>
      <c r="O82">
        <f t="shared" ref="O82:O133" si="21">K82-N82</f>
        <v>-17011.39</v>
      </c>
      <c r="P82" s="7">
        <f t="shared" ref="P82:P133" si="22">I82-N82</f>
        <v>-74675.89</v>
      </c>
      <c r="Q82" s="7">
        <f t="shared" ref="Q82:Q133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3" si="24">B93+C93+D93+E93+F93+G93+H93</f>
        <v>32301.72</v>
      </c>
      <c r="J93">
        <v>57418.8</v>
      </c>
      <c r="K93">
        <f t="shared" ref="K93:K133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>B134+C134+D134+E134+F134+G134+H134</f>
        <v>2623.51</v>
      </c>
      <c r="J134">
        <v>36149.7</v>
      </c>
      <c r="K134">
        <f>I134+J134</f>
        <v>38773.21</v>
      </c>
      <c r="L134">
        <v>30000</v>
      </c>
      <c r="M134">
        <v>7948.6</v>
      </c>
      <c r="N134">
        <f>L134+M134</f>
        <v>37948.6</v>
      </c>
      <c r="O134">
        <f>K134-N134</f>
        <v>824.610000000001</v>
      </c>
      <c r="P134" s="7">
        <f>I134-N134</f>
        <v>-35325.09</v>
      </c>
      <c r="Q134" s="7">
        <f>P134-P133</f>
        <v>5.66000000000349</v>
      </c>
    </row>
    <row r="145" spans="7:7">
      <c r="G145">
        <f>4967.2+2981.4</f>
        <v>7948.6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2018-05-29T12:15:05Z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