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<sst xmlns="http://schemas.openxmlformats.org/spreadsheetml/2006/main" count="17">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</sst>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0"/>
  <sheetViews>
    <sheetView tabSelected="1" workbookViewId="0">
      <pane ySplit="1" topLeftCell="A2" activePane="bottomLeft" state="frozen"/>
      <selection/>
      <selection pane="bottomLeft" activeCell="P123" sqref="P12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9" si="20">L82+M82</f>
        <v>107028.65</v>
      </c>
      <c r="O82">
        <f t="shared" ref="O82:O119" si="21">K82-N82</f>
        <v>-17011.39</v>
      </c>
      <c r="P82" s="7">
        <f t="shared" ref="P82:P119" si="22">I82-N82</f>
        <v>-74675.89</v>
      </c>
      <c r="Q82" s="7">
        <f t="shared" ref="Q82:Q119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9" si="24">B93+C93+D93+E93+F93+G93+H93</f>
        <v>32301.72</v>
      </c>
      <c r="J93">
        <v>57418.8</v>
      </c>
      <c r="K93">
        <f t="shared" ref="K93:K119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>B120+C120+D120+E120+F120+G120+H120</f>
        <v>32506.43</v>
      </c>
      <c r="J120">
        <v>58868.24</v>
      </c>
      <c r="K120">
        <f>I120+J120</f>
        <v>91374.67</v>
      </c>
      <c r="L120">
        <v>100100.07</v>
      </c>
      <c r="M120">
        <v>2961.9</v>
      </c>
      <c r="N120">
        <f>L120+M120</f>
        <v>103061.97</v>
      </c>
      <c r="O120">
        <f>K120-N120</f>
        <v>-11687.3</v>
      </c>
      <c r="P120" s="7">
        <f>I120-N120</f>
        <v>-70555.54</v>
      </c>
      <c r="Q120" s="7">
        <f>P120-P119</f>
        <v>-99.9800000000105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2018-05-15T13:28:27Z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