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<sst xmlns="http://schemas.openxmlformats.org/spreadsheetml/2006/main" count="17">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</sst>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Sheet1!$A$2:$A$84</c:f>
              <c:numCache>
                <c:formatCode>General</c:formatCode>
                <c:ptCount val="83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</c:numCache>
            </c:numRef>
          </c:cat>
          <c:val>
            <c:numRef>
              <c:f>Sheet1!$K$2:$K$84</c:f>
              <c:numCache>
                <c:formatCode>General</c:formatCode>
                <c:ptCount val="83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Sheet1!$A$2:$A$84</c:f>
              <c:numCache>
                <c:formatCode>General</c:formatCode>
                <c:ptCount val="83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</c:numCache>
            </c:numRef>
          </c:cat>
          <c:val>
            <c:numRef>
              <c:f>Sheet1!$N$2:$N$84</c:f>
              <c:numCache>
                <c:formatCode>General</c:formatCode>
                <c:ptCount val="83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Sheet1!$A$2:$A$84</c:f>
              <c:numCache>
                <c:formatCode>General</c:formatCode>
                <c:ptCount val="83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</c:numCache>
            </c:numRef>
          </c:cat>
          <c:val>
            <c:numRef>
              <c:f>Sheet1!$J$2:$J$84</c:f>
              <c:numCache>
                <c:formatCode>General</c:formatCode>
                <c:ptCount val="83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Sheet1!$A$2:$A$84</c:f>
              <c:numCache>
                <c:formatCode>General</c:formatCode>
                <c:ptCount val="83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</c:numCache>
            </c:numRef>
          </c:cat>
          <c:val>
            <c:numRef>
              <c:f>Sheet1!$I$2:$I$84</c:f>
              <c:numCache>
                <c:formatCode>General</c:formatCode>
                <c:ptCount val="83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Sheet1!$A$3:$A$84</c:f>
              <c:numCache>
                <c:formatCode>General</c:formatCode>
                <c:ptCount val="82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</c:numCache>
            </c:numRef>
          </c:cat>
          <c:val>
            <c:numRef>
              <c:f>Sheet1!$Q$3:$Q$84</c:f>
              <c:numCache>
                <c:formatCode>0.00_ </c:formatCode>
                <c:ptCount val="82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656590</xdr:rowOff>
    </xdr:from>
    <xdr:to>
      <xdr:col>16</xdr:col>
      <xdr:colOff>390525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42950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tabSelected="1" topLeftCell="D1" workbookViewId="0">
      <pane ySplit="1" topLeftCell="A59" activePane="bottomLeft" state="frozen"/>
      <selection/>
      <selection pane="bottomLeft" activeCell="R74" sqref="R74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84" si="8">B29+C29+D29+E29+F29+G29+H29</f>
        <v>26333.43</v>
      </c>
      <c r="J29">
        <v>52251</v>
      </c>
      <c r="K29">
        <f t="shared" ref="K29:K84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84" si="20">L82+M82</f>
        <v>107028.65</v>
      </c>
      <c r="O82">
        <f t="shared" ref="O82:O84" si="21">K82-N82</f>
        <v>-17011.39</v>
      </c>
      <c r="P82" s="7">
        <f t="shared" ref="P82:P84" si="22">I82-N82</f>
        <v>-74675.89</v>
      </c>
      <c r="Q82" s="7">
        <f t="shared" ref="Q82:Q84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>B85+C85+D85+E85+F85+G85+H85</f>
        <v>32224.31</v>
      </c>
      <c r="J85">
        <v>57799.8</v>
      </c>
      <c r="K85">
        <f>I85+J85</f>
        <v>90024.11</v>
      </c>
      <c r="L85">
        <v>104866.74</v>
      </c>
      <c r="M85">
        <v>2429.79</v>
      </c>
      <c r="N85">
        <f>L85+M85</f>
        <v>107296.53</v>
      </c>
      <c r="O85">
        <f>K85-N85</f>
        <v>-17272.42</v>
      </c>
      <c r="P85" s="7">
        <f>I85-N85</f>
        <v>-75072.22</v>
      </c>
      <c r="Q85" s="7">
        <f>P85-P84</f>
        <v>-289.299999999988</v>
      </c>
    </row>
    <row r="86" spans="7:7">
      <c r="G86">
        <v>0</v>
      </c>
    </row>
    <row r="87" spans="7:7">
      <c r="G87">
        <v>0</v>
      </c>
    </row>
    <row r="88" spans="7:7">
      <c r="G88">
        <v>0</v>
      </c>
    </row>
    <row r="89" spans="7:7">
      <c r="G89">
        <v>0</v>
      </c>
    </row>
    <row r="90" spans="7:7">
      <c r="G90">
        <v>0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2018-04-10T13:37:03Z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