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<sst xmlns="http://schemas.openxmlformats.org/spreadsheetml/2006/main" count="17">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</sst>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3"/>
  <sheetViews>
    <sheetView tabSelected="1" workbookViewId="0">
      <pane ySplit="1" topLeftCell="A146" activePane="bottomLeft" state="frozen"/>
      <selection/>
      <selection pane="bottomLeft" activeCell="P156" sqref="P15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2" si="24">B93+C93+D93+E93+F93+G93+H93</f>
        <v>32301.72</v>
      </c>
      <c r="J93">
        <v>57418.8</v>
      </c>
      <c r="K93">
        <f t="shared" ref="K93:K152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52" si="26">L146+M146</f>
        <v>35479.3</v>
      </c>
      <c r="O146">
        <f t="shared" ref="O146:O152" si="27">K146-N146</f>
        <v>9496.1</v>
      </c>
      <c r="P146" s="7">
        <f t="shared" ref="P146:P152" si="28">I146-N146</f>
        <v>-33251.8</v>
      </c>
      <c r="Q146" s="7">
        <f t="shared" ref="Q146:Q152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>B153+C153+D153+E153+F153+G153+H153</f>
        <v>2174.48</v>
      </c>
      <c r="J153">
        <v>41167.7</v>
      </c>
      <c r="K153">
        <f>I153+J153</f>
        <v>43342.18</v>
      </c>
      <c r="L153">
        <v>30000</v>
      </c>
      <c r="M153">
        <v>5957.06</v>
      </c>
      <c r="N153">
        <f>L153+M153</f>
        <v>35957.06</v>
      </c>
      <c r="O153">
        <f>K153-N153</f>
        <v>7385.12</v>
      </c>
      <c r="P153" s="7">
        <f>I153-N153</f>
        <v>-33782.58</v>
      </c>
      <c r="Q153" s="7">
        <f>P153-P152</f>
        <v>-17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2018-06-17T13:01:26Z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