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<sst xmlns="http://schemas.openxmlformats.org/spreadsheetml/2006/main" count="17">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</sst>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</c:numCache>
            </c:numRef>
          </c:cat>
          <c:val>
            <c:numRef>
              <c:f>Sheet1!$K$2:$K$70</c:f>
              <c:numCache>
                <c:formatCode>General</c:formatCode>
                <c:ptCount val="6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</c:numCache>
            </c:numRef>
          </c:cat>
          <c:val>
            <c:numRef>
              <c:f>Sheet1!$N$2:$N$70</c:f>
              <c:numCache>
                <c:formatCode>General</c:formatCode>
                <c:ptCount val="6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</c:numCache>
            </c:numRef>
          </c:cat>
          <c:val>
            <c:numRef>
              <c:f>Sheet1!$J$2:$J$70</c:f>
              <c:numCache>
                <c:formatCode>General</c:formatCode>
                <c:ptCount val="6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Sheet1!$A$3:$A$70</c:f>
              <c:numCache>
                <c:formatCode>General</c:formatCode>
                <c:ptCount val="6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</c:numCache>
            </c:numRef>
          </c:cat>
          <c:val>
            <c:numRef>
              <c:f>Sheet1!$Q$3:$Q$70</c:f>
              <c:numCache>
                <c:formatCode>0.00_ </c:formatCode>
                <c:ptCount val="6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50" activePane="bottomLeft" state="frozen"/>
      <selection/>
      <selection pane="bottomLeft" activeCell="P76" sqref="P7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0" si="8">B29+C29+D29+E29+F29+G29+H29</f>
        <v>26333.43</v>
      </c>
      <c r="J29">
        <v>52251</v>
      </c>
      <c r="K29">
        <f t="shared" ref="K29:K70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0" si="16">L45+M45</f>
        <v>111700.65</v>
      </c>
      <c r="O45">
        <f t="shared" ref="O45:O70" si="17">K45-N45</f>
        <v>-21881.17</v>
      </c>
      <c r="P45" s="7">
        <f t="shared" ref="P45:P70" si="18">I45-N45</f>
        <v>-76866.17</v>
      </c>
      <c r="Q45" s="7">
        <f t="shared" ref="Q45:Q70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>B71+C71+D71+E71+F71+G71+H71</f>
        <v>26036.81</v>
      </c>
      <c r="J71">
        <v>57512.24</v>
      </c>
      <c r="K71">
        <f>I71+J71</f>
        <v>83549.05</v>
      </c>
      <c r="L71">
        <v>104866.74</v>
      </c>
      <c r="M71">
        <v>3669.23</v>
      </c>
      <c r="N71">
        <f>L71+M71</f>
        <v>108535.97</v>
      </c>
      <c r="O71">
        <f>K71-N71</f>
        <v>-24986.92</v>
      </c>
      <c r="P71" s="7">
        <f>I71-N71</f>
        <v>-82499.16</v>
      </c>
      <c r="Q71" s="7">
        <f>P71-P70</f>
        <v>2.47000000000116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2018-03-27T13:34:06Z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