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<sst xmlns="http://schemas.openxmlformats.org/spreadsheetml/2006/main" count="17">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</sst>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1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28" borderId="6" applyNumberFormat="0" applyAlignment="0" applyProtection="0">
      <alignment vertical="center"/>
    </xf>
    <xf numFmtId="0" fontId="23" fillId="28" borderId="2" applyNumberFormat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Sheet1!$A$2:$A$98</c:f>
              <c:numCache>
                <c:formatCode>General</c:formatCode>
                <c:ptCount val="97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</c:numCache>
            </c:numRef>
          </c:cat>
          <c:val>
            <c:numRef>
              <c:f>Sheet1!$K$2:$K$98</c:f>
              <c:numCache>
                <c:formatCode>General</c:formatCode>
                <c:ptCount val="97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Sheet1!$A$2:$A$98</c:f>
              <c:numCache>
                <c:formatCode>General</c:formatCode>
                <c:ptCount val="97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</c:numCache>
            </c:numRef>
          </c:cat>
          <c:val>
            <c:numRef>
              <c:f>Sheet1!$N$2:$N$98</c:f>
              <c:numCache>
                <c:formatCode>General</c:formatCode>
                <c:ptCount val="97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Sheet1!$A$2:$A$98</c:f>
              <c:numCache>
                <c:formatCode>General</c:formatCode>
                <c:ptCount val="97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</c:numCache>
            </c:numRef>
          </c:cat>
          <c:val>
            <c:numRef>
              <c:f>Sheet1!$J$2:$J$98</c:f>
              <c:numCache>
                <c:formatCode>General</c:formatCode>
                <c:ptCount val="97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Sheet1!$A$2:$A$98</c:f>
              <c:numCache>
                <c:formatCode>General</c:formatCode>
                <c:ptCount val="97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</c:numCache>
            </c:numRef>
          </c:cat>
          <c:val>
            <c:numRef>
              <c:f>Sheet1!$I$2:$I$98</c:f>
              <c:numCache>
                <c:formatCode>General</c:formatCode>
                <c:ptCount val="97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730657531444933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Sheet1!$A$3:$A$98</c:f>
              <c:numCache>
                <c:formatCode>General</c:formatCode>
                <c:ptCount val="96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</c:numCache>
            </c:numRef>
          </c:cat>
          <c:val>
            <c:numRef>
              <c:f>Sheet1!$Q$3:$Q$98</c:f>
              <c:numCache>
                <c:formatCode>0.00_ </c:formatCode>
                <c:ptCount val="96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63.5099999999948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8"/>
  <sheetViews>
    <sheetView tabSelected="1" workbookViewId="0">
      <pane ySplit="1" topLeftCell="A2" activePane="bottomLeft" state="frozen"/>
      <selection/>
      <selection pane="bottomLeft" activeCell="M30" sqref="M30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97" si="20">L82+M82</f>
        <v>107028.65</v>
      </c>
      <c r="O82">
        <f t="shared" ref="O82:O97" si="21">K82-N82</f>
        <v>-17011.39</v>
      </c>
      <c r="P82" s="7">
        <f t="shared" ref="P82:P97" si="22">I82-N82</f>
        <v>-74675.89</v>
      </c>
      <c r="Q82" s="7">
        <f t="shared" ref="Q82:Q97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>B93+C93+D93+E93+F93+G93+H93</f>
        <v>32301.72</v>
      </c>
      <c r="J93">
        <v>57418.8</v>
      </c>
      <c r="K93">
        <f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>B94+C94+D94+E94+F94+G94+H94</f>
        <v>32349.33</v>
      </c>
      <c r="J94">
        <v>57400.5</v>
      </c>
      <c r="K94">
        <f>I94+J94</f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>B95+C95+D95+E95+F95+G95+H95</f>
        <v>32434.81</v>
      </c>
      <c r="J95">
        <v>56520.7</v>
      </c>
      <c r="K95">
        <f>I95+J95</f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>B96+C96+D96+E96+F96+G96+H96</f>
        <v>31986.98</v>
      </c>
      <c r="J96">
        <v>56520.7</v>
      </c>
      <c r="K96">
        <f>I96+J96</f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>B97+C97+D97+E97+F97+G97+H97</f>
        <v>31950.48</v>
      </c>
      <c r="J97">
        <v>56520.7</v>
      </c>
      <c r="K97">
        <f>I97+J97</f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>B98+C98+D98+E98+F98+G98+H98</f>
        <v>27247.32</v>
      </c>
      <c r="J98">
        <v>56277.1</v>
      </c>
      <c r="K98">
        <f>I98+J98</f>
        <v>83524.42</v>
      </c>
      <c r="L98">
        <f>L97-4766.67</f>
        <v>100100.07</v>
      </c>
      <c r="M98">
        <v>3308.33</v>
      </c>
      <c r="N98">
        <f>L98+M98</f>
        <v>103408.4</v>
      </c>
      <c r="O98">
        <f>K98-N98</f>
        <v>-19883.98</v>
      </c>
      <c r="P98" s="7">
        <f>I98-N98</f>
        <v>-76161.08</v>
      </c>
      <c r="Q98" s="7">
        <f>P98-P97</f>
        <v>63.5099999999948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2018-04-23T13:31:26Z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