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<sst xmlns="http://schemas.openxmlformats.org/spreadsheetml/2006/main" count="17">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</sst>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3"/>
  <sheetViews>
    <sheetView tabSelected="1" workbookViewId="0">
      <pane ySplit="1" topLeftCell="A101" activePane="bottomLeft" state="frozen"/>
      <selection/>
      <selection pane="bottomLeft" activeCell="O129" sqref="O12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22" si="20">L82+M82</f>
        <v>107028.65</v>
      </c>
      <c r="O82">
        <f t="shared" ref="O82:O122" si="21">K82-N82</f>
        <v>-17011.39</v>
      </c>
      <c r="P82" s="7">
        <f t="shared" ref="P82:P122" si="22">I82-N82</f>
        <v>-74675.89</v>
      </c>
      <c r="Q82" s="7">
        <f t="shared" ref="Q82:Q122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22" si="24">B93+C93+D93+E93+F93+G93+H93</f>
        <v>32301.72</v>
      </c>
      <c r="J93">
        <v>57418.8</v>
      </c>
      <c r="K93">
        <f t="shared" ref="K93:K122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>B123+C123+D123+E123+F123+G123+H123</f>
        <v>32550.97</v>
      </c>
      <c r="J123">
        <v>58967.3</v>
      </c>
      <c r="K123">
        <f>I123+J123</f>
        <v>91518.27</v>
      </c>
      <c r="L123">
        <v>100100.07</v>
      </c>
      <c r="M123">
        <v>3080.9</v>
      </c>
      <c r="N123">
        <f>L123+M123</f>
        <v>103180.97</v>
      </c>
      <c r="O123">
        <f>K123-N123</f>
        <v>-11662.7</v>
      </c>
      <c r="P123" s="7">
        <f>I123-N123</f>
        <v>-70630</v>
      </c>
      <c r="Q123" s="7">
        <f>P123-P122</f>
        <v>-19.9599999999919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2018-05-18T12:48:48Z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