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<sst xmlns="http://schemas.openxmlformats.org/spreadsheetml/2006/main" count="17">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</sst>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5"/>
  <sheetViews>
    <sheetView tabSelected="1" workbookViewId="0">
      <pane ySplit="1" topLeftCell="A146" activePane="bottomLeft" state="frozen"/>
      <selection/>
      <selection pane="bottomLeft" activeCell="J166" sqref="J16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4" si="24">B93+C93+D93+E93+F93+G93+H93</f>
        <v>32301.72</v>
      </c>
      <c r="J93">
        <v>57418.8</v>
      </c>
      <c r="K93">
        <f t="shared" ref="K93:K154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4" si="26">L146+M146</f>
        <v>35479.3</v>
      </c>
      <c r="O146">
        <f t="shared" ref="O146:O154" si="27">K146-N146</f>
        <v>9496.1</v>
      </c>
      <c r="P146" s="7">
        <f t="shared" ref="P146:P154" si="28">I146-N146</f>
        <v>-33251.8</v>
      </c>
      <c r="Q146" s="7">
        <f t="shared" ref="Q146:Q154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>B155+C155+D155+E155+F155+G155+H155</f>
        <v>2174.48</v>
      </c>
      <c r="J155">
        <v>39294.1</v>
      </c>
      <c r="K155">
        <f>I155+J155</f>
        <v>41468.58</v>
      </c>
      <c r="L155">
        <v>30000</v>
      </c>
      <c r="M155">
        <v>6240.28</v>
      </c>
      <c r="N155">
        <f>L155+M155</f>
        <v>36240.28</v>
      </c>
      <c r="O155">
        <f>K155-N155</f>
        <v>5228.3</v>
      </c>
      <c r="P155" s="7">
        <f>I155-N155</f>
        <v>-34065.8</v>
      </c>
      <c r="Q155" s="7">
        <f>P155-P154</f>
        <v>-88.2200000000012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2018-06-19T12:46:32Z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