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<sst xmlns="http://schemas.openxmlformats.org/spreadsheetml/2006/main" count="17">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</sst>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</c:numCache>
            </c:numRef>
          </c:cat>
          <c:val>
            <c:numRef>
              <c:f>Sheet1!$K$2:$K$58</c:f>
              <c:numCache>
                <c:formatCode>General</c:formatCode>
                <c:ptCount val="57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</c:numCache>
            </c:numRef>
          </c:cat>
          <c:val>
            <c:numRef>
              <c:f>Sheet1!$N$2:$N$58</c:f>
              <c:numCache>
                <c:formatCode>General</c:formatCode>
                <c:ptCount val="57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</c:numCache>
            </c:numRef>
          </c:cat>
          <c:val>
            <c:numRef>
              <c:f>Sheet1!$J$2:$J$58</c:f>
              <c:numCache>
                <c:formatCode>General</c:formatCode>
                <c:ptCount val="57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Sheet1!$A$2:$A$58</c:f>
              <c:numCache>
                <c:formatCode>General</c:formatCode>
                <c:ptCount val="57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</c:numCache>
            </c:numRef>
          </c:cat>
          <c:val>
            <c:numRef>
              <c:f>Sheet1!$I$2:$I$58</c:f>
              <c:numCache>
                <c:formatCode>General</c:formatCode>
                <c:ptCount val="57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Sheet1!$A$3:$A$58</c:f>
              <c:numCache>
                <c:formatCode>General</c:formatCode>
                <c:ptCount val="56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</c:numCache>
            </c:numRef>
          </c:cat>
          <c:val>
            <c:numRef>
              <c:f>Sheet1!$Q$3:$Q$58</c:f>
              <c:numCache>
                <c:formatCode>0.00_ </c:formatCode>
                <c:ptCount val="56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-67.0900000000256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workbookViewId="0">
      <pane ySplit="1" topLeftCell="A2" activePane="bottomLeft" state="frozen"/>
      <selection/>
      <selection pane="bottomLeft" activeCell="N66" sqref="N66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57" si="8">B29+C29+D29+E29+F29+G29+H29</f>
        <v>26333.43</v>
      </c>
      <c r="J29">
        <v>52251</v>
      </c>
      <c r="K29">
        <f t="shared" ref="K29:K57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57" si="16">L45+M45</f>
        <v>111700.65</v>
      </c>
      <c r="O45">
        <f t="shared" ref="O45:O57" si="17">K45-N45</f>
        <v>-21881.17</v>
      </c>
      <c r="P45" s="7">
        <f t="shared" ref="P45:P57" si="18">I45-N45</f>
        <v>-76866.17</v>
      </c>
      <c r="Q45" s="7">
        <f t="shared" ref="Q45:Q57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>B58+C58+D58+E58+F58+G58+H58</f>
        <v>30434.26</v>
      </c>
      <c r="J58">
        <v>59634.11</v>
      </c>
      <c r="K58">
        <f>I58+J58</f>
        <v>90068.37</v>
      </c>
      <c r="L58">
        <v>109633.41</v>
      </c>
      <c r="M58">
        <v>2838.24</v>
      </c>
      <c r="N58">
        <f>L58+M58</f>
        <v>112471.65</v>
      </c>
      <c r="O58">
        <f>K58-N58</f>
        <v>-22403.28</v>
      </c>
      <c r="P58" s="7">
        <f>I58-N58</f>
        <v>-82037.39</v>
      </c>
      <c r="Q58" s="7">
        <f>P58-P57</f>
        <v>-67.0900000000256</v>
      </c>
    </row>
    <row r="59" spans="12:12">
      <c r="L59">
        <v>109633.41</v>
      </c>
    </row>
    <row r="60" spans="12:12">
      <c r="L60">
        <v>109633.41</v>
      </c>
    </row>
    <row r="61" spans="12:12">
      <c r="L61">
        <v>109633.41</v>
      </c>
    </row>
    <row r="62" spans="12:12">
      <c r="L62">
        <v>109633.41</v>
      </c>
    </row>
    <row r="63" spans="12:12">
      <c r="L63">
        <v>109633.41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2018-03-14T13:30:21Z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