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<sst xmlns="http://schemas.openxmlformats.org/spreadsheetml/2006/main" count="17">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</sst>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23" fillId="3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Sheet1!$A$2:$A$51</c:f>
              <c:numCache>
                <c:formatCode>General</c:formatCode>
                <c:ptCount val="5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</c:numCache>
            </c:num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Sheet1!$A$2:$A$51</c:f>
              <c:numCache>
                <c:formatCode>General</c:formatCode>
                <c:ptCount val="5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</c:numCache>
            </c:numRef>
          </c:cat>
          <c:val>
            <c:numRef>
              <c:f>Sheet1!$N$2:$N$51</c:f>
              <c:numCache>
                <c:formatCode>General</c:formatCode>
                <c:ptCount val="50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Sheet1!$A$2:$A$51</c:f>
              <c:numCache>
                <c:formatCode>General</c:formatCode>
                <c:ptCount val="5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</c:numCache>
            </c:num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Sheet1!$A$2:$A$51</c:f>
              <c:numCache>
                <c:formatCode>General</c:formatCode>
                <c:ptCount val="5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</c:numCache>
            </c:numRef>
          </c:cat>
          <c:val>
            <c:numRef>
              <c:f>Sheet1!$I$2:$I$51</c:f>
              <c:numCache>
                <c:formatCode>General</c:formatCode>
                <c:ptCount val="50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Sheet1!$A$3:$A$51</c:f>
              <c:numCache>
                <c:formatCode>General</c:formatCode>
                <c:ptCount val="49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</c:numCache>
            </c:numRef>
          </c:cat>
          <c:val>
            <c:numRef>
              <c:f>Sheet1!$Q$3:$Q$51</c:f>
              <c:numCache>
                <c:formatCode>0.00_ </c:formatCode>
                <c:ptCount val="49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8890</xdr:rowOff>
    </xdr:from>
    <xdr:to>
      <xdr:col>16</xdr:col>
      <xdr:colOff>390525</xdr:colOff>
      <xdr:row>10</xdr:row>
      <xdr:rowOff>46355</xdr:rowOff>
    </xdr:to>
    <xdr:graphicFrame>
      <xdr:nvGraphicFramePr>
        <xdr:cNvPr id="4" name="图表 3"/>
        <xdr:cNvGraphicFramePr/>
      </xdr:nvGraphicFramePr>
      <xdr:xfrm>
        <a:off x="742950" y="67564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workbookViewId="0">
      <pane ySplit="1" topLeftCell="A5" activePane="bottomLeft" state="frozen"/>
      <selection/>
      <selection pane="bottomLeft" activeCell="J48" sqref="J48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50" si="8">B29+C29+D29+E29+F29+G29+H29</f>
        <v>26333.43</v>
      </c>
      <c r="J29">
        <v>52251</v>
      </c>
      <c r="K29">
        <f t="shared" ref="K29:K50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50" si="16">L45+M45</f>
        <v>111700.65</v>
      </c>
      <c r="O45">
        <f t="shared" ref="O45:O50" si="17">K45-N45</f>
        <v>-21881.17</v>
      </c>
      <c r="P45" s="7">
        <f t="shared" ref="P45:P50" si="18">I45-N45</f>
        <v>-76866.17</v>
      </c>
      <c r="Q45" s="7">
        <f t="shared" ref="Q45:Q50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>B51+C51+D51+E51+F51+G51+H51</f>
        <v>29356.87</v>
      </c>
      <c r="J51">
        <v>59023.91</v>
      </c>
      <c r="K51">
        <f>I51+J51</f>
        <v>88380.78</v>
      </c>
      <c r="L51">
        <v>109633.41</v>
      </c>
      <c r="M51">
        <v>2232.24</v>
      </c>
      <c r="N51">
        <f>L51+M51</f>
        <v>111865.65</v>
      </c>
      <c r="O51">
        <f>K51-N51</f>
        <v>-23484.87</v>
      </c>
      <c r="P51" s="7">
        <f>I51-N51</f>
        <v>-82508.78</v>
      </c>
      <c r="Q51" s="7">
        <f>P51-P50</f>
        <v>-17.2799999999988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2018-03-07T13:14:22Z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