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40" i="1"/>
  <c r="N40"/>
  <c r="O40" s="1"/>
  <c r="P40"/>
  <c r="K40"/>
  <c r="I40"/>
  <c r="Q39"/>
  <c r="I39"/>
  <c r="K39"/>
  <c r="O39" s="1"/>
  <c r="P39"/>
  <c r="N39"/>
  <c r="Q38"/>
  <c r="I38"/>
  <c r="K38" s="1"/>
  <c r="O38" s="1"/>
  <c r="P38"/>
  <c r="N38"/>
  <c r="Q37"/>
  <c r="N37"/>
  <c r="O37" s="1"/>
  <c r="P37"/>
  <c r="K37"/>
  <c r="I37"/>
  <c r="K36"/>
  <c r="I36"/>
  <c r="P36" s="1"/>
  <c r="Q36" s="1"/>
  <c r="N36"/>
  <c r="Q35"/>
  <c r="K35"/>
  <c r="O35" s="1"/>
  <c r="I35"/>
  <c r="P35"/>
  <c r="N35"/>
  <c r="Q34"/>
  <c r="K34"/>
  <c r="O34" s="1"/>
  <c r="I34"/>
  <c r="P34" s="1"/>
  <c r="N34"/>
  <c r="Q33"/>
  <c r="N33"/>
  <c r="O33" s="1"/>
  <c r="P33"/>
  <c r="K33"/>
  <c r="I33"/>
  <c r="I32"/>
  <c r="P32" s="1"/>
  <c r="Q32" s="1"/>
  <c r="N32"/>
  <c r="Q31"/>
  <c r="N31"/>
  <c r="O31" s="1"/>
  <c r="P31"/>
  <c r="K31"/>
  <c r="I31"/>
  <c r="Q30"/>
  <c r="I30"/>
  <c r="K30" s="1"/>
  <c r="O30" s="1"/>
  <c r="N30"/>
  <c r="Q29"/>
  <c r="P29"/>
  <c r="O29"/>
  <c r="N29"/>
  <c r="K29"/>
  <c r="I29"/>
  <c r="Q28"/>
  <c r="P28"/>
  <c r="O28"/>
  <c r="N28"/>
  <c r="K28"/>
  <c r="I28"/>
  <c r="Q27"/>
  <c r="P27"/>
  <c r="O27"/>
  <c r="N27"/>
  <c r="K27"/>
  <c r="I27"/>
  <c r="Q26"/>
  <c r="P26"/>
  <c r="O26"/>
  <c r="N26"/>
  <c r="K26"/>
  <c r="I26"/>
  <c r="Q25"/>
  <c r="P25"/>
  <c r="O25"/>
  <c r="N25"/>
  <c r="K25"/>
  <c r="I25"/>
  <c r="Q24"/>
  <c r="P24"/>
  <c r="O24"/>
  <c r="N24"/>
  <c r="K24"/>
  <c r="I24"/>
  <c r="Q23"/>
  <c r="P23"/>
  <c r="O23"/>
  <c r="N23"/>
  <c r="K23"/>
  <c r="I23"/>
  <c r="Q22"/>
  <c r="P22"/>
  <c r="O22"/>
  <c r="N22"/>
  <c r="K22"/>
  <c r="I22"/>
  <c r="Q21"/>
  <c r="P21"/>
  <c r="O21"/>
  <c r="N21"/>
  <c r="K21"/>
  <c r="I21"/>
  <c r="Q20"/>
  <c r="P20"/>
  <c r="O20"/>
  <c r="N20"/>
  <c r="K20"/>
  <c r="I20"/>
  <c r="Q19"/>
  <c r="P19"/>
  <c r="O19"/>
  <c r="N19"/>
  <c r="K19"/>
  <c r="I19"/>
  <c r="Q18"/>
  <c r="P18"/>
  <c r="O18"/>
  <c r="N18"/>
  <c r="K18"/>
  <c r="I18"/>
  <c r="Q17"/>
  <c r="P17"/>
  <c r="O17"/>
  <c r="N17"/>
  <c r="K17"/>
  <c r="I17"/>
  <c r="Q16"/>
  <c r="P16"/>
  <c r="O16"/>
  <c r="N16"/>
  <c r="M16"/>
  <c r="K16"/>
  <c r="I16"/>
  <c r="Q15"/>
  <c r="P15"/>
  <c r="O15"/>
  <c r="N15"/>
  <c r="K15"/>
  <c r="I15"/>
  <c r="Q14"/>
  <c r="P14"/>
  <c r="O14"/>
  <c r="N14"/>
  <c r="K14"/>
  <c r="I14"/>
  <c r="Q13"/>
  <c r="P13"/>
  <c r="O13"/>
  <c r="N13"/>
  <c r="K13"/>
  <c r="I13"/>
  <c r="Q12"/>
  <c r="P12"/>
  <c r="O12"/>
  <c r="N12"/>
  <c r="K12"/>
  <c r="I12"/>
  <c r="Q11"/>
  <c r="P11"/>
  <c r="O11"/>
  <c r="N11"/>
  <c r="K11"/>
  <c r="I11"/>
  <c r="Q10"/>
  <c r="P10"/>
  <c r="O10"/>
  <c r="N10"/>
  <c r="K10"/>
  <c r="I10"/>
  <c r="Q9"/>
  <c r="P9"/>
  <c r="O9"/>
  <c r="N9"/>
  <c r="K9"/>
  <c r="I9"/>
  <c r="Q8"/>
  <c r="P8"/>
  <c r="O8"/>
  <c r="N8"/>
  <c r="K8"/>
  <c r="I8"/>
  <c r="Q7"/>
  <c r="P7"/>
  <c r="O7"/>
  <c r="N7"/>
  <c r="K7"/>
  <c r="I7"/>
  <c r="Q6"/>
  <c r="P6"/>
  <c r="O6"/>
  <c r="N6"/>
  <c r="K6"/>
  <c r="I6"/>
  <c r="Q5"/>
  <c r="P5"/>
  <c r="O5"/>
  <c r="N5"/>
  <c r="K5"/>
  <c r="I5"/>
  <c r="Q4"/>
  <c r="P4"/>
  <c r="O4"/>
  <c r="N4"/>
  <c r="K4"/>
  <c r="I4"/>
  <c r="Q3"/>
  <c r="P3"/>
  <c r="O3"/>
  <c r="N3"/>
  <c r="K3"/>
  <c r="I3"/>
  <c r="P2"/>
  <c r="O2"/>
  <c r="N2"/>
  <c r="K2"/>
  <c r="I2"/>
  <c r="O36" l="1"/>
  <c r="K32"/>
  <c r="O32" s="1"/>
  <c r="P30"/>
</calcChain>
</file>

<file path=xl/sharedStrings.xml><?xml version="1.0" encoding="utf-8"?>
<sst xmlns="http://schemas.openxmlformats.org/spreadsheetml/2006/main" count="17" uniqueCount="17">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</sst>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Sheet1!$A$2:$A$40</c:f>
              <c:numCache>
                <c:formatCode>General</c:formatCode>
                <c:ptCount val="3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</c:numCache>
            </c:numRef>
          </c:cat>
          <c:val>
            <c:numRef>
              <c:f>Sheet1!$K$2:$K$40</c:f>
              <c:numCache>
                <c:formatCode>General</c:formatCode>
                <c:ptCount val="3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81294.320000000007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77269.429999999993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79302.740000000005</c:v>
                </c:pt>
                <c:pt idx="19">
                  <c:v>79045.91</c:v>
                </c:pt>
                <c:pt idx="20">
                  <c:v>77408.570000000007</c:v>
                </c:pt>
                <c:pt idx="21">
                  <c:v>77569.429999999993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78584.429999999993</c:v>
                </c:pt>
                <c:pt idx="28">
                  <c:v>78515.990000000005</c:v>
                </c:pt>
                <c:pt idx="29">
                  <c:v>78529.320000000007</c:v>
                </c:pt>
                <c:pt idx="30">
                  <c:v>78524.450000000012</c:v>
                </c:pt>
                <c:pt idx="31">
                  <c:v>78438.740000000005</c:v>
                </c:pt>
                <c:pt idx="32">
                  <c:v>78440.48000000001</c:v>
                </c:pt>
                <c:pt idx="33">
                  <c:v>78443.450000000012</c:v>
                </c:pt>
                <c:pt idx="34">
                  <c:v>73763.520000000004</c:v>
                </c:pt>
                <c:pt idx="35">
                  <c:v>73780.260000000009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Sheet1!$A$2:$A$40</c:f>
              <c:numCache>
                <c:formatCode>General</c:formatCode>
                <c:ptCount val="3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</c:numCache>
            </c:numRef>
          </c:cat>
          <c:val>
            <c:numRef>
              <c:f>Sheet1!$N$2:$N$40</c:f>
              <c:numCache>
                <c:formatCode>General</c:formatCode>
                <c:ptCount val="3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Sheet1!$A$2:$A$40</c:f>
              <c:numCache>
                <c:formatCode>General</c:formatCode>
                <c:ptCount val="3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</c:numCache>
            </c:numRef>
          </c:cat>
          <c:val>
            <c:numRef>
              <c:f>Sheet1!$J$2:$J$40</c:f>
              <c:numCache>
                <c:formatCode>General</c:formatCode>
                <c:ptCount val="39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52454.400000000001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52903.199999999997</c:v>
                </c:pt>
                <c:pt idx="38">
                  <c:v>52903.199999999997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Sheet1!$A$2:$A$40</c:f>
              <c:numCache>
                <c:formatCode>General</c:formatCode>
                <c:ptCount val="3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</c:numCache>
            </c:numRef>
          </c:cat>
          <c:val>
            <c:numRef>
              <c:f>Sheet1!$I$2:$I$40</c:f>
              <c:numCache>
                <c:formatCode>General</c:formatCode>
                <c:ptCount val="3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26282.190000000002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26204.940000000002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</c:numCache>
            </c:numRef>
          </c:val>
        </c:ser>
        <c:axId val="76436224"/>
        <c:axId val="76437760"/>
      </c:barChart>
      <c:catAx>
        <c:axId val="7643622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37760"/>
        <c:crosses val="autoZero"/>
        <c:auto val="1"/>
        <c:lblAlgn val="ctr"/>
        <c:lblOffset val="100"/>
      </c:catAx>
      <c:valAx>
        <c:axId val="7643776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3622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5.7150600543103912E-2"/>
          <c:y val="7.3065753144493331E-2"/>
          <c:w val="0.72932867221240705"/>
          <c:h val="0.80466782561270755"/>
        </c:manualLayout>
      </c:layout>
      <c:barChart>
        <c:barDir val="col"/>
        <c:grouping val="clustered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dLbls>
            <c:showVal val="1"/>
          </c:dLbls>
          <c:cat>
            <c:numRef>
              <c:f>Sheet1!$A$3:$A$40</c:f>
              <c:numCache>
                <c:formatCode>General</c:formatCode>
                <c:ptCount val="3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</c:numCache>
            </c:numRef>
          </c:cat>
          <c:val>
            <c:numRef>
              <c:f>Sheet1!$Q$3:$Q$40</c:f>
              <c:numCache>
                <c:formatCode>0.00_ </c:formatCode>
                <c:ptCount val="38"/>
                <c:pt idx="0">
                  <c:v>10.2599999999948</c:v>
                </c:pt>
                <c:pt idx="1">
                  <c:v>-1370.63</c:v>
                </c:pt>
                <c:pt idx="2">
                  <c:v>-1212.8299999999899</c:v>
                </c:pt>
                <c:pt idx="3">
                  <c:v>812.67999999999302</c:v>
                </c:pt>
                <c:pt idx="4">
                  <c:v>-399.91999999999803</c:v>
                </c:pt>
                <c:pt idx="5">
                  <c:v>-329.41999999999803</c:v>
                </c:pt>
                <c:pt idx="6">
                  <c:v>-4413.4299999999903</c:v>
                </c:pt>
                <c:pt idx="7">
                  <c:v>703.01999999998998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-178.52999999999901</c:v>
                </c:pt>
                <c:pt idx="12">
                  <c:v>-340.36000000000098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2750.6000000000099</c:v>
                </c:pt>
                <c:pt idx="16">
                  <c:v>-38.9400000000023</c:v>
                </c:pt>
                <c:pt idx="17">
                  <c:v>-139.34999999999101</c:v>
                </c:pt>
                <c:pt idx="18">
                  <c:v>-17.230000000010499</c:v>
                </c:pt>
                <c:pt idx="19">
                  <c:v>-14.239999999990699</c:v>
                </c:pt>
                <c:pt idx="20">
                  <c:v>-80.540000000008106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-272.63999999999902</c:v>
                </c:pt>
                <c:pt idx="24">
                  <c:v>-30.180000000007599</c:v>
                </c:pt>
                <c:pt idx="25">
                  <c:v>-7.0500000000029104</c:v>
                </c:pt>
                <c:pt idx="26">
                  <c:v>1.7500000000145499</c:v>
                </c:pt>
                <c:pt idx="27">
                  <c:v>-51.240000000005239</c:v>
                </c:pt>
                <c:pt idx="28">
                  <c:v>69.330000000001746</c:v>
                </c:pt>
                <c:pt idx="29">
                  <c:v>-123.66999999999825</c:v>
                </c:pt>
                <c:pt idx="30">
                  <c:v>-85.710000000006403</c:v>
                </c:pt>
                <c:pt idx="31">
                  <c:v>654.28000000001339</c:v>
                </c:pt>
                <c:pt idx="32">
                  <c:v>72.269999999989523</c:v>
                </c:pt>
                <c:pt idx="33">
                  <c:v>86.740000000005239</c:v>
                </c:pt>
                <c:pt idx="34">
                  <c:v>-434.25999999999476</c:v>
                </c:pt>
                <c:pt idx="35">
                  <c:v>-235.26000000000931</c:v>
                </c:pt>
                <c:pt idx="36">
                  <c:v>-249.08999999999651</c:v>
                </c:pt>
                <c:pt idx="37">
                  <c:v>467</c:v>
                </c:pt>
              </c:numCache>
            </c:numRef>
          </c:val>
        </c:ser>
        <c:axId val="76458240"/>
        <c:axId val="76476416"/>
      </c:barChart>
      <c:catAx>
        <c:axId val="7645824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76416"/>
        <c:crosses val="autoZero"/>
        <c:auto val="1"/>
        <c:lblAlgn val="ctr"/>
        <c:lblOffset val="100"/>
      </c:catAx>
      <c:valAx>
        <c:axId val="76476416"/>
        <c:scaling>
          <c:orientation val="minMax"/>
        </c:scaling>
        <c:axPos val="l"/>
        <c:majorGridlines/>
        <c:numFmt formatCode="0.00_ 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5824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0"/>
  <sheetViews>
    <sheetView tabSelected="1" workbookViewId="0">
      <pane ySplit="1" topLeftCell="A2" activePane="bottomLeft" state="frozen"/>
      <selection pane="bottomLeft" activeCell="K28" sqref="K28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pans="1:17" s="1" customFormat="1" ht="5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-41308.730000000003</v>
      </c>
      <c r="P2" s="7">
        <f>I2-N2</f>
        <v>-77212.259999999995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36052.730000000003</v>
      </c>
      <c r="K5">
        <f t="shared" si="1"/>
        <v>89728.36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</v>
      </c>
      <c r="P5" s="7">
        <f t="shared" si="4"/>
        <v>-79785.460000000006</v>
      </c>
      <c r="Q5" s="7">
        <f t="shared" ref="Q5:Q39" si="5">P5-P4</f>
        <v>-1212.8299999999899</v>
      </c>
    </row>
    <row r="6" spans="1:17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812.67999999999302</v>
      </c>
    </row>
    <row r="7" spans="1:17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-399.91999999999803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-329.41999999999803</v>
      </c>
    </row>
    <row r="9" spans="1:17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36215.129999999997</v>
      </c>
      <c r="K9">
        <f t="shared" si="1"/>
        <v>86332.17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-4413.4299999999903</v>
      </c>
    </row>
    <row r="10" spans="1:17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703.01999999998998</v>
      </c>
    </row>
    <row r="11" spans="1:17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36070.629999999997</v>
      </c>
      <c r="K11">
        <f t="shared" si="1"/>
        <v>81294.320000000007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36070.629999999997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35055.949999999997</v>
      </c>
      <c r="C14">
        <v>2398.4699999999998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-178.52999999999901</v>
      </c>
    </row>
    <row r="15" spans="1:17">
      <c r="A15">
        <v>20180130</v>
      </c>
      <c r="B15">
        <v>35060.019999999997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-340.36000000000098</v>
      </c>
    </row>
    <row r="16" spans="1:17">
      <c r="A16">
        <v>20180131</v>
      </c>
      <c r="B16">
        <v>30000.58</v>
      </c>
      <c r="C16">
        <v>2077.6999999999998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-40064.959999999999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20000.580000000002</v>
      </c>
      <c r="C17">
        <v>2077.6999999999998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77269.429999999993</v>
      </c>
      <c r="L17">
        <v>114400.08</v>
      </c>
      <c r="M17">
        <v>1805.26</v>
      </c>
      <c r="N17">
        <f t="shared" si="6"/>
        <v>116205.34</v>
      </c>
      <c r="O17">
        <f t="shared" si="7"/>
        <v>-38935.910000000003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20000.580000000002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2750.6000000000099</v>
      </c>
    </row>
    <row r="19" spans="1:17">
      <c r="A19">
        <v>20180203</v>
      </c>
      <c r="B19">
        <v>20002.939999999999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79302.740000000005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-139.34999999999101</v>
      </c>
    </row>
    <row r="21" spans="1:17">
      <c r="A21">
        <v>20180205</v>
      </c>
      <c r="B21">
        <v>20007.060000000001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52454.400000000001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-17.230000000010499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77408.570000000007</v>
      </c>
      <c r="L22">
        <v>114400.08</v>
      </c>
      <c r="M22">
        <v>1788.76</v>
      </c>
      <c r="N22">
        <f t="shared" si="6"/>
        <v>116188.84</v>
      </c>
      <c r="O22">
        <f t="shared" si="7"/>
        <v>-38780.269999999997</v>
      </c>
      <c r="P22" s="7">
        <f t="shared" si="4"/>
        <v>-89595.57</v>
      </c>
      <c r="Q22" s="7">
        <f t="shared" si="5"/>
        <v>-14.239999999990699</v>
      </c>
    </row>
    <row r="23" spans="1:17">
      <c r="A23">
        <v>20180207</v>
      </c>
      <c r="B23">
        <v>20010.580000000002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77569.429999999993</v>
      </c>
      <c r="L23">
        <v>114400.08</v>
      </c>
      <c r="M23">
        <v>1788.76</v>
      </c>
      <c r="N23">
        <f t="shared" si="6"/>
        <v>116188.84</v>
      </c>
      <c r="O23">
        <f t="shared" si="7"/>
        <v>-38619.410000000003</v>
      </c>
      <c r="P23" s="7">
        <f t="shared" si="4"/>
        <v>-89676.11</v>
      </c>
      <c r="Q23" s="7">
        <f t="shared" si="5"/>
        <v>-80.540000000008106</v>
      </c>
    </row>
    <row r="24" spans="1:17">
      <c r="A24">
        <v>20180208</v>
      </c>
      <c r="B24">
        <v>20012.330000000002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-38022.959999999999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20015.830000000002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20015.830000000002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-272.63999999999902</v>
      </c>
    </row>
    <row r="27" spans="1:17">
      <c r="A27">
        <v>20180211</v>
      </c>
      <c r="B27">
        <v>20017.580000000002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-30.180000000007599</v>
      </c>
    </row>
    <row r="28" spans="1:17">
      <c r="A28">
        <v>20180212</v>
      </c>
      <c r="B28">
        <v>20019.330000000002</v>
      </c>
      <c r="C28">
        <v>2263.5</v>
      </c>
      <c r="D28">
        <v>155.61000000000001</v>
      </c>
      <c r="E28">
        <v>2302.6999999999998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-7.0500000000029104</v>
      </c>
    </row>
    <row r="29" spans="1:17">
      <c r="A29">
        <v>20180213</v>
      </c>
      <c r="B29">
        <v>20021.080000000002</v>
      </c>
      <c r="C29">
        <v>2263.5</v>
      </c>
      <c r="D29">
        <v>195.61</v>
      </c>
      <c r="E29">
        <v>2342.6999999999998</v>
      </c>
      <c r="F29">
        <v>50.54</v>
      </c>
      <c r="G29">
        <v>0</v>
      </c>
      <c r="H29">
        <v>1460</v>
      </c>
      <c r="I29">
        <f t="shared" ref="I29:I40" si="8">B29+C29+D29+E29+F29+G29+H29</f>
        <v>26333.43</v>
      </c>
      <c r="J29">
        <v>52251</v>
      </c>
      <c r="K29">
        <f t="shared" ref="K29:K40" si="9">I29+J29</f>
        <v>78584.429999999993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-37935.980000000003</v>
      </c>
      <c r="P29" s="7">
        <f t="shared" ref="P29:P39" si="12">I29-N29</f>
        <v>-90186.98</v>
      </c>
      <c r="Q29" s="7">
        <f>P29-P28</f>
        <v>1.7500000000145499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2342.6999999999998</v>
      </c>
      <c r="F30">
        <v>50.54</v>
      </c>
      <c r="G30">
        <v>0</v>
      </c>
      <c r="H30">
        <v>1400</v>
      </c>
      <c r="I30">
        <f t="shared" si="8"/>
        <v>26282.190000000002</v>
      </c>
      <c r="J30">
        <v>52233.8</v>
      </c>
      <c r="K30">
        <f t="shared" si="9"/>
        <v>78515.990000000005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-51.240000000005239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2352.5500000000002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78529.320000000007</v>
      </c>
      <c r="L31">
        <v>114400.08</v>
      </c>
      <c r="M31">
        <v>2064.33</v>
      </c>
      <c r="N31">
        <f t="shared" si="10"/>
        <v>116464.41</v>
      </c>
      <c r="O31">
        <f t="shared" si="11"/>
        <v>-37935.089999999997</v>
      </c>
      <c r="P31" s="7">
        <f t="shared" si="12"/>
        <v>-90168.89</v>
      </c>
      <c r="Q31" s="7">
        <f t="shared" si="5"/>
        <v>69.330000000001746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78524.450000000012</v>
      </c>
      <c r="L32">
        <v>114400.08</v>
      </c>
      <c r="M32">
        <v>2183.13</v>
      </c>
      <c r="N32">
        <f t="shared" si="10"/>
        <v>116583.21</v>
      </c>
      <c r="O32">
        <f t="shared" si="11"/>
        <v>-38058.759999999995</v>
      </c>
      <c r="P32" s="7">
        <f t="shared" si="12"/>
        <v>-90292.56</v>
      </c>
      <c r="Q32" s="7">
        <f t="shared" si="5"/>
        <v>-123.66999999999825</v>
      </c>
    </row>
    <row r="33" spans="1:17">
      <c r="A33">
        <v>20180217</v>
      </c>
      <c r="B33">
        <v>20028.060000000001</v>
      </c>
      <c r="C33">
        <v>2260.5</v>
      </c>
      <c r="D33">
        <v>211.39</v>
      </c>
      <c r="E33">
        <v>2557.4499999999998</v>
      </c>
      <c r="F33">
        <v>47.54</v>
      </c>
      <c r="G33">
        <v>0</v>
      </c>
      <c r="H33">
        <v>1100</v>
      </c>
      <c r="I33">
        <f t="shared" si="8"/>
        <v>26204.940000000002</v>
      </c>
      <c r="J33">
        <v>52233.8</v>
      </c>
      <c r="K33">
        <f t="shared" si="9"/>
        <v>78438.740000000005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-85.710000000006403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2557.4499999999998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78440.48000000001</v>
      </c>
      <c r="L34">
        <v>114400.08</v>
      </c>
      <c r="M34">
        <v>1530.59</v>
      </c>
      <c r="N34">
        <f t="shared" si="10"/>
        <v>115930.67</v>
      </c>
      <c r="O34">
        <f t="shared" si="11"/>
        <v>-37490.189999999988</v>
      </c>
      <c r="P34" s="7">
        <f t="shared" si="12"/>
        <v>-89723.989999999991</v>
      </c>
      <c r="Q34" s="7">
        <f t="shared" si="5"/>
        <v>654.28000000001339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2558.6799999999998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78443.450000000012</v>
      </c>
      <c r="L35">
        <v>114400.08</v>
      </c>
      <c r="M35">
        <v>1461.29</v>
      </c>
      <c r="N35">
        <f t="shared" si="10"/>
        <v>115861.37</v>
      </c>
      <c r="O35">
        <f t="shared" si="11"/>
        <v>-37417.919999999984</v>
      </c>
      <c r="P35" s="7">
        <f t="shared" si="12"/>
        <v>-89651.72</v>
      </c>
      <c r="Q35" s="7">
        <f t="shared" si="5"/>
        <v>72.269999999989523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2558.6799999999998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73763.520000000004</v>
      </c>
      <c r="L36">
        <v>109633.41</v>
      </c>
      <c r="M36">
        <v>1461.29</v>
      </c>
      <c r="N36">
        <f t="shared" si="10"/>
        <v>111094.7</v>
      </c>
      <c r="O36">
        <f t="shared" si="11"/>
        <v>-37331.179999999993</v>
      </c>
      <c r="P36" s="7">
        <f t="shared" si="12"/>
        <v>-89564.98</v>
      </c>
      <c r="Q36" s="7">
        <f>P36-P35</f>
        <v>86.740000000005239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2558.6799999999998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73780.260000000009</v>
      </c>
      <c r="L37">
        <v>109633.41</v>
      </c>
      <c r="M37">
        <v>1912.29</v>
      </c>
      <c r="N37">
        <f t="shared" si="10"/>
        <v>111545.7</v>
      </c>
      <c r="O37">
        <f t="shared" si="11"/>
        <v>-37765.439999999988</v>
      </c>
      <c r="P37" s="7">
        <f t="shared" si="12"/>
        <v>-89999.239999999991</v>
      </c>
      <c r="Q37" s="7">
        <f t="shared" si="5"/>
        <v>-434.25999999999476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2558.6799999999998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-235.26000000000931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52903.199999999997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-249.08999999999651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52903.199999999997</v>
      </c>
      <c r="K40">
        <f t="shared" si="9"/>
        <v>74202.31</v>
      </c>
      <c r="L40">
        <v>109633.41</v>
      </c>
      <c r="M40">
        <v>1682.29</v>
      </c>
      <c r="N40">
        <f t="shared" ref="N40" si="13">L40+M40</f>
        <v>111315.7</v>
      </c>
      <c r="O40">
        <f t="shared" ref="O40" si="14">K40-N40</f>
        <v>-37113.39</v>
      </c>
      <c r="P40" s="7">
        <f t="shared" ref="P40" si="15">I40-N40</f>
        <v>-90016.59</v>
      </c>
      <c r="Q40" s="7">
        <f>P40-P39</f>
        <v>467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2018-02-24T13:12:45Z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