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<sst xmlns="http://schemas.openxmlformats.org/spreadsheetml/2006/main" count="17">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</sst>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</c:numCache>
            </c:numRef>
          </c:cat>
          <c:val>
            <c:numRef>
              <c:f>Sheet1!$K$2:$K$86</c:f>
              <c:numCache>
                <c:formatCode>General</c:formatCode>
                <c:ptCount val="85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</c:numCache>
            </c:numRef>
          </c:cat>
          <c:val>
            <c:numRef>
              <c:f>Sheet1!$N$2:$N$86</c:f>
              <c:numCache>
                <c:formatCode>General</c:formatCode>
                <c:ptCount val="85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</c:numCache>
            </c:numRef>
          </c:cat>
          <c:val>
            <c:numRef>
              <c:f>Sheet1!$J$2:$J$86</c:f>
              <c:numCache>
                <c:formatCode>General</c:formatCode>
                <c:ptCount val="85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</c:numCache>
            </c:numRef>
          </c:cat>
          <c:val>
            <c:numRef>
              <c:f>Sheet1!$I$2:$I$86</c:f>
              <c:numCache>
                <c:formatCode>General</c:formatCode>
                <c:ptCount val="85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Sheet1!$A$3:$A$87</c:f>
              <c:numCache>
                <c:formatCode>General</c:formatCode>
                <c:ptCount val="85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</c:numCache>
            </c:numRef>
          </c:cat>
          <c:val>
            <c:numRef>
              <c:f>Sheet1!$Q$3:$Q$87</c:f>
              <c:numCache>
                <c:formatCode>0.00_ </c:formatCode>
                <c:ptCount val="85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I92" sqref="I9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86" si="8">B29+C29+D29+E29+F29+G29+H29</f>
        <v>26333.43</v>
      </c>
      <c r="J29">
        <v>52251</v>
      </c>
      <c r="K29">
        <f t="shared" ref="K29:K86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86" si="20">L82+M82</f>
        <v>107028.65</v>
      </c>
      <c r="O82">
        <f t="shared" ref="O82:O86" si="21">K82-N82</f>
        <v>-17011.39</v>
      </c>
      <c r="P82" s="7">
        <f t="shared" ref="P82:P86" si="22">I82-N82</f>
        <v>-74675.89</v>
      </c>
      <c r="Q82" s="7">
        <f t="shared" ref="Q82:Q86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>B87+C87+D87+E87+F87+G87+H87</f>
        <v>32231.19</v>
      </c>
      <c r="J87">
        <v>58313.8</v>
      </c>
      <c r="K87">
        <f>I87+J87</f>
        <v>90544.99</v>
      </c>
      <c r="L87">
        <v>104866.74</v>
      </c>
      <c r="M87">
        <v>2533.79</v>
      </c>
      <c r="N87">
        <f>L87+M87</f>
        <v>107400.53</v>
      </c>
      <c r="O87">
        <f>K87-N87</f>
        <v>-16855.54</v>
      </c>
      <c r="P87" s="7">
        <f>I87-N87</f>
        <v>-75169.34</v>
      </c>
      <c r="Q87" s="7">
        <f>P87-P86</f>
        <v>-76.5699999999924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2018-04-12T12:48:55Z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