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<sst xmlns="http://schemas.openxmlformats.org/spreadsheetml/2006/main" count="17">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</sst>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</c:numCache>
            </c:numRef>
          </c:cat>
          <c:val>
            <c:numRef>
              <c:f>Sheet1!$N$2:$N$25</c:f>
              <c:numCache>
                <c:formatCode>General</c:formatCode>
                <c:ptCount val="2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Sheet1!$A$3:$A$25</c:f>
              <c:numCache>
                <c:formatCode>General</c:formatCode>
                <c:ptCount val="23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</c:numCache>
            </c:numRef>
          </c:cat>
          <c:val>
            <c:numRef>
              <c:f>Sheet1!$Q$3:$Q$25</c:f>
              <c:numCache>
                <c:formatCode>0.00_ </c:formatCode>
                <c:ptCount val="23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-17.2300000000105</c:v>
                </c:pt>
                <c:pt idx="19">
                  <c:v>-14.2399999999907</c:v>
                </c:pt>
                <c:pt idx="20">
                  <c:v>-80.5400000000081</c:v>
                </c:pt>
                <c:pt idx="21">
                  <c:v>-126.25</c:v>
                </c:pt>
                <c:pt idx="22">
                  <c:v>-76.4999999999854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>
      <xdr:nvGraphicFramePr>
        <xdr:cNvPr id="3" name="图表 2"/>
        <xdr:cNvGraphicFramePr/>
      </xdr:nvGraphicFramePr>
      <xdr:xfrm>
        <a:off x="732155" y="2276475"/>
        <a:ext cx="13135610" cy="161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pane ySplit="1" topLeftCell="A2" activePane="bottomLeft" state="frozen"/>
      <selection/>
      <selection pane="bottomLeft" activeCell="L27" sqref="L2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4" si="0">B2+C2+D2+E2+F2+G2+H2</f>
        <v>56703.67</v>
      </c>
      <c r="J2">
        <v>35903.53</v>
      </c>
      <c r="K2">
        <f t="shared" ref="K2:K24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4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4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4" si="6">L11+M11</f>
        <v>134378.69</v>
      </c>
      <c r="O11">
        <f t="shared" ref="O11:O24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-17.2300000000105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-14.2399999999907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-80.5400000000081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>B25+C25+D25+E25+F25+G25+H25</f>
        <v>26389.98</v>
      </c>
      <c r="J25">
        <v>50780.5</v>
      </c>
      <c r="K25">
        <f>I25+J25</f>
        <v>77170.48</v>
      </c>
      <c r="L25">
        <v>114400.08</v>
      </c>
      <c r="M25">
        <v>1868.76</v>
      </c>
      <c r="N25">
        <f>L25+M25</f>
        <v>116268.84</v>
      </c>
      <c r="O25">
        <f>K25-N25</f>
        <v>-39098.36</v>
      </c>
      <c r="P25" s="7">
        <f>I25-N25</f>
        <v>-89878.86</v>
      </c>
      <c r="Q25" s="7">
        <f>P25-P24</f>
        <v>-76.4999999999854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2018-02-09T13:43:33Z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