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<sst xmlns="http://schemas.openxmlformats.org/spreadsheetml/2006/main" count="17">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</sst>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5"/>
  <sheetViews>
    <sheetView tabSelected="1" topLeftCell="C1" workbookViewId="0">
      <pane ySplit="1" topLeftCell="A176" activePane="bottomLeft" state="frozen"/>
      <selection/>
      <selection pane="bottomLeft" activeCell="N183" sqref="N183:Q18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84" si="26">L146+M146</f>
        <v>35479.3</v>
      </c>
      <c r="O146">
        <f t="shared" ref="O146:O184" si="27">K146-N146</f>
        <v>9496.1</v>
      </c>
      <c r="P146" s="7">
        <f t="shared" ref="P146:P184" si="28">I146-N146</f>
        <v>-33251.8</v>
      </c>
      <c r="Q146" s="7">
        <f t="shared" ref="Q146:Q184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84" si="30">B157+C157+D157+E157+F157+G157+H157</f>
        <v>2125.22</v>
      </c>
      <c r="J157">
        <v>39862.75</v>
      </c>
      <c r="K157">
        <f t="shared" ref="K157:K184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>B185+C185+D185+E185+F185+G185+H185</f>
        <v>8618.6</v>
      </c>
      <c r="J185">
        <v>41386.92</v>
      </c>
      <c r="K185">
        <f>I185+J185</f>
        <v>50005.52</v>
      </c>
      <c r="L185">
        <v>35000</v>
      </c>
      <c r="M185">
        <v>1094.98</v>
      </c>
      <c r="N185">
        <f>L185+M185</f>
        <v>36094.98</v>
      </c>
      <c r="O185">
        <f>K185-N185</f>
        <v>13910.54</v>
      </c>
      <c r="P185" s="7">
        <f>I185-N185</f>
        <v>-27476.38</v>
      </c>
      <c r="Q185" s="7">
        <f>P185-P184</f>
        <v>51.6299999999974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2018-07-19T12:12:26Z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