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<sst xmlns="http://schemas.openxmlformats.org/spreadsheetml/2006/main" count="17">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</sst>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8"/>
  <sheetViews>
    <sheetView tabSelected="1" topLeftCell="C1" workbookViewId="0">
      <pane ySplit="1" topLeftCell="A131" activePane="bottomLeft" state="frozen"/>
      <selection/>
      <selection pane="bottomLeft" activeCell="O167" sqref="O16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7" si="26">L146+M146</f>
        <v>35479.3</v>
      </c>
      <c r="O146">
        <f t="shared" ref="O146:O157" si="27">K146-N146</f>
        <v>9496.1</v>
      </c>
      <c r="P146" s="7">
        <f t="shared" ref="P146:P157" si="28">I146-N146</f>
        <v>-33251.8</v>
      </c>
      <c r="Q146" s="7">
        <f t="shared" ref="Q146:Q157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>B158+C158+D158+E158+F158+G158+H158</f>
        <v>2125.34</v>
      </c>
      <c r="J158">
        <v>40457.75</v>
      </c>
      <c r="K158">
        <f>I158+J158</f>
        <v>42583.09</v>
      </c>
      <c r="L158">
        <v>30000</v>
      </c>
      <c r="M158">
        <v>6277.28</v>
      </c>
      <c r="N158">
        <f>L158+M158</f>
        <v>36277.28</v>
      </c>
      <c r="O158">
        <f>K158-N158</f>
        <v>6305.81</v>
      </c>
      <c r="P158" s="7">
        <f>I158-N158</f>
        <v>-34151.94</v>
      </c>
      <c r="Q158" s="7">
        <f>P158-P157</f>
        <v>-16.8800000000047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