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<sst xmlns="http://schemas.openxmlformats.org/spreadsheetml/2006/main" count="17">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</sst>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</c:numCache>
            </c:numRef>
          </c:cat>
          <c:val>
            <c:numRef>
              <c:f>Sheet1!$K$2:$K$71</c:f>
              <c:numCache>
                <c:formatCode>General</c:formatCode>
                <c:ptCount val="7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</c:numCache>
            </c:numRef>
          </c:cat>
          <c:val>
            <c:numRef>
              <c:f>Sheet1!$N$2:$N$71</c:f>
              <c:numCache>
                <c:formatCode>General</c:formatCode>
                <c:ptCount val="7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</c:numCache>
            </c:numRef>
          </c:cat>
          <c:val>
            <c:numRef>
              <c:f>Sheet1!$J$2:$J$71</c:f>
              <c:numCache>
                <c:formatCode>General</c:formatCode>
                <c:ptCount val="70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</c:numCache>
            </c:numRef>
          </c:cat>
          <c:val>
            <c:numRef>
              <c:f>Sheet1!$I$2:$I$71</c:f>
              <c:numCache>
                <c:formatCode>General</c:formatCode>
                <c:ptCount val="7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Sheet1!$A$3:$A$72</c:f>
              <c:numCache>
                <c:formatCode>General</c:formatCode>
                <c:ptCount val="7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</c:numCache>
            </c:numRef>
          </c:cat>
          <c:val>
            <c:numRef>
              <c:f>Sheet1!$Q$3:$Q$72</c:f>
              <c:numCache>
                <c:formatCode>0.00_ </c:formatCode>
                <c:ptCount val="70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-57.5499999999884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8" activePane="bottomLeft" state="frozen"/>
      <selection/>
      <selection pane="bottomLeft" activeCell="K62" sqref="K6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1" si="8">B29+C29+D29+E29+F29+G29+H29</f>
        <v>26333.43</v>
      </c>
      <c r="J29">
        <v>52251</v>
      </c>
      <c r="K29">
        <f t="shared" ref="K29:K71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1" si="16">L45+M45</f>
        <v>111700.65</v>
      </c>
      <c r="O45">
        <f t="shared" ref="O45:O71" si="17">K45-N45</f>
        <v>-21881.17</v>
      </c>
      <c r="P45" s="7">
        <f t="shared" ref="P45:P71" si="18">I45-N45</f>
        <v>-76866.17</v>
      </c>
      <c r="Q45" s="7">
        <f t="shared" ref="Q45:Q7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>B72+C72+D72+E72+F72+G72+H72</f>
        <v>26059.26</v>
      </c>
      <c r="J72">
        <v>56420.62</v>
      </c>
      <c r="K72">
        <f>I72+J72</f>
        <v>82479.88</v>
      </c>
      <c r="L72">
        <v>104866.74</v>
      </c>
      <c r="M72">
        <v>3749.23</v>
      </c>
      <c r="N72">
        <f>L72+M72</f>
        <v>108615.97</v>
      </c>
      <c r="O72">
        <f>K72-N72</f>
        <v>-26136.09</v>
      </c>
      <c r="P72" s="7">
        <f>I72-N72</f>
        <v>-82556.71</v>
      </c>
      <c r="Q72" s="7">
        <f>P72-P71</f>
        <v>-57.5499999999884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