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<sst xmlns="http://schemas.openxmlformats.org/spreadsheetml/2006/main" count="17">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</sst>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Sheet1!$A$2:$A$99</c:f>
              <c:numCache>
                <c:formatCode>General</c:formatCode>
                <c:ptCount val="98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</c:numCache>
            </c:numRef>
          </c:cat>
          <c:val>
            <c:numRef>
              <c:f>Sheet1!$K$2:$K$99</c:f>
              <c:numCache>
                <c:formatCode>General</c:formatCode>
                <c:ptCount val="98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Sheet1!$A$2:$A$99</c:f>
              <c:numCache>
                <c:formatCode>General</c:formatCode>
                <c:ptCount val="98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</c:numCache>
            </c:numRef>
          </c:cat>
          <c:val>
            <c:numRef>
              <c:f>Sheet1!$N$2:$N$99</c:f>
              <c:numCache>
                <c:formatCode>General</c:formatCode>
                <c:ptCount val="98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Sheet1!$A$2:$A$99</c:f>
              <c:numCache>
                <c:formatCode>General</c:formatCode>
                <c:ptCount val="98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</c:numCache>
            </c:numRef>
          </c:cat>
          <c:val>
            <c:numRef>
              <c:f>Sheet1!$J$2:$J$99</c:f>
              <c:numCache>
                <c:formatCode>General</c:formatCode>
                <c:ptCount val="98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Sheet1!$A$2:$A$99</c:f>
              <c:numCache>
                <c:formatCode>General</c:formatCode>
                <c:ptCount val="98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</c:numCache>
            </c:numRef>
          </c:cat>
          <c:val>
            <c:numRef>
              <c:f>Sheet1!$I$2:$I$99</c:f>
              <c:numCache>
                <c:formatCode>General</c:formatCode>
                <c:ptCount val="98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Sheet1!$A$3:$A$99</c:f>
              <c:numCache>
                <c:formatCode>General</c:formatCode>
                <c:ptCount val="97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</c:numCache>
            </c:numRef>
          </c:cat>
          <c:val>
            <c:numRef>
              <c:f>Sheet1!$Q$3:$Q$99</c:f>
              <c:numCache>
                <c:formatCode>0.00_ </c:formatCode>
                <c:ptCount val="97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workbookViewId="0">
      <pane ySplit="1" topLeftCell="A80" activePane="bottomLeft" state="frozen"/>
      <selection/>
      <selection pane="bottomLeft" activeCell="Q104" sqref="Q104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99" si="20">L82+M82</f>
        <v>107028.65</v>
      </c>
      <c r="O82">
        <f t="shared" ref="O82:O99" si="21">K82-N82</f>
        <v>-17011.39</v>
      </c>
      <c r="P82" s="7">
        <f t="shared" ref="P82:P99" si="22">I82-N82</f>
        <v>-74675.89</v>
      </c>
      <c r="Q82" s="7">
        <f t="shared" ref="Q82:Q99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99" si="24">B93+C93+D93+E93+F93+G93+H93</f>
        <v>32301.72</v>
      </c>
      <c r="J93">
        <v>57418.8</v>
      </c>
      <c r="K93">
        <f t="shared" ref="K93:K99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>B100+C100+D100+E100+F100+G100+H100</f>
        <v>27256.4</v>
      </c>
      <c r="J100">
        <v>56825.4</v>
      </c>
      <c r="K100">
        <f>I100+J100</f>
        <v>84081.8</v>
      </c>
      <c r="L100">
        <v>100100.07</v>
      </c>
      <c r="M100">
        <v>3517.53</v>
      </c>
      <c r="N100">
        <f>L100+M100</f>
        <v>103617.6</v>
      </c>
      <c r="O100">
        <f>K100-N100</f>
        <v>-19535.8</v>
      </c>
      <c r="P100" s="7">
        <f>I100-N100</f>
        <v>-76361.2</v>
      </c>
      <c r="Q100" s="7">
        <f>P100-P99</f>
        <v>-64.0100000000093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2018-04-25T12:50:00Z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