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<sst xmlns="http://schemas.openxmlformats.org/spreadsheetml/2006/main" count="17">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</sst>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0" fillId="3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7" fillId="11" borderId="1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4"/>
  <sheetViews>
    <sheetView tabSelected="1" topLeftCell="C1" workbookViewId="0">
      <pane ySplit="1" topLeftCell="A89" activePane="bottomLeft" state="frozen"/>
      <selection/>
      <selection pane="bottomLeft" activeCell="P116" sqref="P116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12" si="20">L82+M82</f>
        <v>107028.65</v>
      </c>
      <c r="O82">
        <f t="shared" ref="O82:O112" si="21">K82-N82</f>
        <v>-17011.39</v>
      </c>
      <c r="P82" s="7">
        <f t="shared" ref="P82:P112" si="22">I82-N82</f>
        <v>-74675.89</v>
      </c>
      <c r="Q82" s="7">
        <f t="shared" ref="Q82:Q112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12" si="24">B93+C93+D93+E93+F93+G93+H93</f>
        <v>32301.72</v>
      </c>
      <c r="J93">
        <v>57418.8</v>
      </c>
      <c r="K93">
        <f t="shared" ref="K93:K112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>B113+C113+D113+E113+F113+G113+H113</f>
        <v>32610.58</v>
      </c>
      <c r="J113">
        <v>58601.24</v>
      </c>
      <c r="K113">
        <f>I113+J113</f>
        <v>91211.82</v>
      </c>
      <c r="L113">
        <v>100100.07</v>
      </c>
      <c r="M113">
        <v>2422.5</v>
      </c>
      <c r="N113">
        <f>L113+M113</f>
        <v>102522.57</v>
      </c>
      <c r="O113">
        <f>K113-N113</f>
        <v>-11310.75</v>
      </c>
      <c r="P113" s="7">
        <f>I113-N113</f>
        <v>-69911.99</v>
      </c>
      <c r="Q113" s="7">
        <f>P113-P112</f>
        <v>-65.8300000000017</v>
      </c>
    </row>
    <row r="114" spans="12:12">
      <c r="L114">
        <v>100100.07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2018-05-08T13:08:10Z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