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<sst xmlns="http://schemas.openxmlformats.org/spreadsheetml/2006/main" count="17">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</sst>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1"/>
  <sheetViews>
    <sheetView tabSelected="1" topLeftCell="B1" workbookViewId="0">
      <pane ySplit="1" topLeftCell="A104" activePane="bottomLeft" state="frozen"/>
      <selection/>
      <selection pane="bottomLeft" activeCell="P126" sqref="P12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20" si="20">L82+M82</f>
        <v>107028.65</v>
      </c>
      <c r="O82">
        <f t="shared" ref="O82:O120" si="21">K82-N82</f>
        <v>-17011.39</v>
      </c>
      <c r="P82" s="7">
        <f t="shared" ref="P82:P120" si="22">I82-N82</f>
        <v>-74675.89</v>
      </c>
      <c r="Q82" s="7">
        <f t="shared" ref="Q82:Q120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20" si="24">B93+C93+D93+E93+F93+G93+H93</f>
        <v>32301.72</v>
      </c>
      <c r="J93">
        <v>57418.8</v>
      </c>
      <c r="K93">
        <f t="shared" ref="K93:K120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>B121+C121+D121+E121+F121+G121+H121</f>
        <v>32546.02</v>
      </c>
      <c r="J121">
        <v>59157.94</v>
      </c>
      <c r="K121">
        <f>I121+J121</f>
        <v>91703.96</v>
      </c>
      <c r="L121">
        <v>100100.07</v>
      </c>
      <c r="M121">
        <v>2981.4</v>
      </c>
      <c r="N121">
        <f>L121+M121</f>
        <v>103081.47</v>
      </c>
      <c r="O121">
        <f>K121-N121</f>
        <v>-11377.51</v>
      </c>
      <c r="P121" s="7">
        <f>I121-N121</f>
        <v>-70535.45</v>
      </c>
      <c r="Q121" s="7">
        <f>P121-P120</f>
        <v>20.0900000000111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2018-05-16T13:29:30Z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