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<sst xmlns="http://schemas.openxmlformats.org/spreadsheetml/2006/main" count="17">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</sst>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0"/>
  <sheetViews>
    <sheetView tabSelected="1" topLeftCell="C1" workbookViewId="0">
      <pane ySplit="1" topLeftCell="A161" activePane="bottomLeft" state="frozen"/>
      <selection/>
      <selection pane="bottomLeft" activeCell="N175" sqref="N175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69" si="26">L146+M146</f>
        <v>35479.3</v>
      </c>
      <c r="O146">
        <f t="shared" ref="O146:O169" si="27">K146-N146</f>
        <v>9496.1</v>
      </c>
      <c r="P146" s="7">
        <f t="shared" ref="P146:P169" si="28">I146-N146</f>
        <v>-33251.8</v>
      </c>
      <c r="Q146" s="7">
        <f t="shared" ref="Q146:Q169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69" si="30">B157+C157+D157+E157+F157+G157+H157</f>
        <v>2125.22</v>
      </c>
      <c r="J157">
        <v>39862.75</v>
      </c>
      <c r="K157">
        <f t="shared" ref="K157:K169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>B170+C170+D170+E170+F170+G170+H170</f>
        <v>8679.96</v>
      </c>
      <c r="J170">
        <v>40312.15</v>
      </c>
      <c r="K170">
        <f>I170+J170</f>
        <v>48992.11</v>
      </c>
      <c r="L170">
        <v>35000</v>
      </c>
      <c r="M170">
        <v>686.88</v>
      </c>
      <c r="N170">
        <f>L170+M170</f>
        <v>35686.88</v>
      </c>
      <c r="O170">
        <f>K170-N170</f>
        <v>13305.23</v>
      </c>
      <c r="P170" s="7">
        <f>I170-N170</f>
        <v>-27006.92</v>
      </c>
      <c r="Q170" s="7">
        <f>P170-P169</f>
        <v>-22.2299999999959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2018-07-04T12:39:21Z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