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<sst xmlns="http://schemas.openxmlformats.org/spreadsheetml/2006/main" count="17">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</sst>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</c:numCache>
            </c:numRef>
          </c:cat>
          <c:val>
            <c:numRef>
              <c:f>Sheet1!$K$2:$K$160</c:f>
              <c:numCache>
                <c:formatCode>General</c:formatCode>
                <c:ptCount val="15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</c:numCache>
            </c:numRef>
          </c:cat>
          <c:val>
            <c:numRef>
              <c:f>Sheet1!$N$2:$N$160</c:f>
              <c:numCache>
                <c:formatCode>General</c:formatCode>
                <c:ptCount val="15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</c:numCache>
            </c:numRef>
          </c:cat>
          <c:val>
            <c:numRef>
              <c:f>Sheet1!$J$2:$J$160</c:f>
              <c:numCache>
                <c:formatCode>General</c:formatCode>
                <c:ptCount val="15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</c:numCache>
            </c:numRef>
          </c:cat>
          <c:val>
            <c:numRef>
              <c:f>Sheet1!$I$2:$I$160</c:f>
              <c:numCache>
                <c:formatCode>General</c:formatCode>
                <c:ptCount val="15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Sheet1!$A$3:$A$160</c:f>
              <c:numCache>
                <c:formatCode>General</c:formatCode>
                <c:ptCount val="15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</c:numCache>
            </c:numRef>
          </c:cat>
          <c:val>
            <c:numRef>
              <c:f>Sheet1!$Q$3:$Q$160</c:f>
              <c:numCache>
                <c:formatCode>0.00_ </c:formatCode>
                <c:ptCount val="15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4"/>
  <sheetViews>
    <sheetView tabSelected="1" workbookViewId="0">
      <pane ySplit="1" topLeftCell="A95" activePane="bottomLeft" state="frozen"/>
      <selection/>
      <selection pane="bottomLeft" activeCell="Q116" sqref="Q116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10" si="20">L82+M82</f>
        <v>107028.65</v>
      </c>
      <c r="O82">
        <f t="shared" ref="O82:O110" si="21">K82-N82</f>
        <v>-17011.39</v>
      </c>
      <c r="P82" s="7">
        <f t="shared" ref="P82:P110" si="22">I82-N82</f>
        <v>-74675.89</v>
      </c>
      <c r="Q82" s="7">
        <f t="shared" ref="Q82:Q110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10" si="24">B93+C93+D93+E93+F93+G93+H93</f>
        <v>32301.72</v>
      </c>
      <c r="J93">
        <v>57418.8</v>
      </c>
      <c r="K93">
        <f t="shared" ref="K93:K110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>B111+C111+D111+E111+F111+G111+H111</f>
        <v>32601.06</v>
      </c>
      <c r="J111">
        <v>57335.04</v>
      </c>
      <c r="K111">
        <f>I111+J111</f>
        <v>89936.1</v>
      </c>
      <c r="L111">
        <v>100100.07</v>
      </c>
      <c r="M111">
        <v>2365</v>
      </c>
      <c r="N111">
        <f>L111+M111</f>
        <v>102465.07</v>
      </c>
      <c r="O111">
        <f>K111-N111</f>
        <v>-12528.97</v>
      </c>
      <c r="P111" s="7">
        <f>I111-N111</f>
        <v>-69864.01</v>
      </c>
      <c r="Q111" s="7">
        <f>P111-P110</f>
        <v>-76.3899999999994</v>
      </c>
    </row>
    <row r="112" spans="12:12">
      <c r="L112">
        <v>100100.07</v>
      </c>
    </row>
    <row r="113" spans="12:12">
      <c r="L113">
        <v>100100.07</v>
      </c>
    </row>
    <row r="114" spans="12:12">
      <c r="L114">
        <v>100100.07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2018-05-06T12:17:43Z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