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<sst xmlns="http://schemas.openxmlformats.org/spreadsheetml/2006/main" count="17">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</sst>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22" borderId="8" applyNumberFormat="0" applyAlignment="0" applyProtection="0">
      <alignment vertical="center"/>
    </xf>
    <xf numFmtId="0" fontId="23" fillId="22" borderId="2" applyNumberFormat="0" applyAlignment="0" applyProtection="0">
      <alignment vertical="center"/>
    </xf>
    <xf numFmtId="0" fontId="15" fillId="18" borderId="3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Sheet1!$A$2:$A$99</c:f>
              <c:numCache>
                <c:formatCode>General</c:formatCode>
                <c:ptCount val="9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</c:numCache>
            </c:numRef>
          </c:cat>
          <c:val>
            <c:numRef>
              <c:f>Sheet1!$K$2:$K$99</c:f>
              <c:numCache>
                <c:formatCode>General</c:formatCode>
                <c:ptCount val="98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Sheet1!$A$2:$A$99</c:f>
              <c:numCache>
                <c:formatCode>General</c:formatCode>
                <c:ptCount val="9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</c:numCache>
            </c:numRef>
          </c:cat>
          <c:val>
            <c:numRef>
              <c:f>Sheet1!$N$2:$N$99</c:f>
              <c:numCache>
                <c:formatCode>General</c:formatCode>
                <c:ptCount val="98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Sheet1!$A$2:$A$99</c:f>
              <c:numCache>
                <c:formatCode>General</c:formatCode>
                <c:ptCount val="9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</c:numCache>
            </c:numRef>
          </c:cat>
          <c:val>
            <c:numRef>
              <c:f>Sheet1!$J$2:$J$99</c:f>
              <c:numCache>
                <c:formatCode>General</c:formatCode>
                <c:ptCount val="98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Sheet1!$A$2:$A$99</c:f>
              <c:numCache>
                <c:formatCode>General</c:formatCode>
                <c:ptCount val="9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</c:numCache>
            </c:numRef>
          </c:cat>
          <c:val>
            <c:numRef>
              <c:f>Sheet1!$I$2:$I$99</c:f>
              <c:numCache>
                <c:formatCode>General</c:formatCode>
                <c:ptCount val="98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Sheet1!$A$3:$A$99</c:f>
              <c:numCache>
                <c:formatCode>General</c:formatCode>
                <c:ptCount val="97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</c:numCache>
            </c:numRef>
          </c:cat>
          <c:val>
            <c:numRef>
              <c:f>Sheet1!$Q$3:$Q$99</c:f>
              <c:numCache>
                <c:formatCode>0.00_ </c:formatCode>
                <c:ptCount val="97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9"/>
  <sheetViews>
    <sheetView tabSelected="1" workbookViewId="0">
      <pane ySplit="1" topLeftCell="A2" activePane="bottomLeft" state="frozen"/>
      <selection/>
      <selection pane="bottomLeft" activeCell="F104" sqref="F104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98" si="20">L82+M82</f>
        <v>107028.65</v>
      </c>
      <c r="O82">
        <f t="shared" ref="O82:O98" si="21">K82-N82</f>
        <v>-17011.39</v>
      </c>
      <c r="P82" s="7">
        <f t="shared" ref="P82:P98" si="22">I82-N82</f>
        <v>-74675.89</v>
      </c>
      <c r="Q82" s="7">
        <f t="shared" ref="Q82:Q98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98" si="24">B93+C93+D93+E93+F93+G93+H93</f>
        <v>32301.72</v>
      </c>
      <c r="J93">
        <v>57418.8</v>
      </c>
      <c r="K93">
        <f t="shared" ref="K93:K98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>B99+C99+D99+E99+F99+G99+H99</f>
        <v>27240.41</v>
      </c>
      <c r="J99">
        <v>56702.2</v>
      </c>
      <c r="K99">
        <f>I99+J99</f>
        <v>83942.61</v>
      </c>
      <c r="L99">
        <v>100100.07</v>
      </c>
      <c r="M99">
        <v>3437.53</v>
      </c>
      <c r="N99">
        <f>L99+M99</f>
        <v>103537.6</v>
      </c>
      <c r="O99">
        <f>K99-N99</f>
        <v>-19594.99</v>
      </c>
      <c r="P99" s="7">
        <f>I99-N99</f>
        <v>-76297.19</v>
      </c>
      <c r="Q99" s="7">
        <f>P99-P98</f>
        <v>-136.110000000015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2018-04-24T13:24:52Z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