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<sst xmlns="http://schemas.openxmlformats.org/spreadsheetml/2006/main" count="17">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</sst>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-12.260000000002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4"/>
  <sheetViews>
    <sheetView tabSelected="1" topLeftCell="C1" workbookViewId="0">
      <pane ySplit="1" topLeftCell="A164" activePane="bottomLeft" state="frozen"/>
      <selection/>
      <selection pane="bottomLeft" activeCell="N172" sqref="N172:Q174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73" si="26">L146+M146</f>
        <v>35479.3</v>
      </c>
      <c r="O146">
        <f t="shared" ref="O146:O173" si="27">K146-N146</f>
        <v>9496.1</v>
      </c>
      <c r="P146" s="7">
        <f t="shared" ref="P146:P173" si="28">I146-N146</f>
        <v>-33251.8</v>
      </c>
      <c r="Q146" s="7">
        <f t="shared" ref="Q146:Q173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73" si="30">B157+C157+D157+E157+F157+G157+H157</f>
        <v>2125.22</v>
      </c>
      <c r="J157">
        <v>39862.75</v>
      </c>
      <c r="K157">
        <f t="shared" ref="K157:K173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>B174+C174+D174+E174+F174+G174+H174</f>
        <v>8669.95</v>
      </c>
      <c r="J174">
        <v>39834.95</v>
      </c>
      <c r="K174">
        <f>I174+J174</f>
        <v>48504.9</v>
      </c>
      <c r="L174">
        <v>35000</v>
      </c>
      <c r="M174">
        <v>704.88</v>
      </c>
      <c r="N174">
        <f>L174+M174</f>
        <v>35704.88</v>
      </c>
      <c r="O174">
        <f>K174-N174</f>
        <v>12800.02</v>
      </c>
      <c r="P174" s="7">
        <f>I174-N174</f>
        <v>-27034.93</v>
      </c>
      <c r="Q174" s="7">
        <f>P174-P173</f>
        <v>-12.260000000002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2018-07-08T11:53:39Z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