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<sst xmlns="http://schemas.openxmlformats.org/spreadsheetml/2006/main" count="17">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</sst>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0"/>
  <sheetViews>
    <sheetView tabSelected="1" workbookViewId="0">
      <pane ySplit="1" topLeftCell="A113" activePane="bottomLeft" state="frozen"/>
      <selection/>
      <selection pane="bottomLeft" activeCell="Q133" sqref="Q13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29" si="20">L82+M82</f>
        <v>107028.65</v>
      </c>
      <c r="O82">
        <f t="shared" ref="O82:O129" si="21">K82-N82</f>
        <v>-17011.39</v>
      </c>
      <c r="P82" s="7">
        <f t="shared" ref="P82:P129" si="22">I82-N82</f>
        <v>-74675.89</v>
      </c>
      <c r="Q82" s="7">
        <f t="shared" ref="Q82:Q129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29" si="24">B93+C93+D93+E93+F93+G93+H93</f>
        <v>32301.72</v>
      </c>
      <c r="J93">
        <v>57418.8</v>
      </c>
      <c r="K93">
        <f t="shared" ref="K93:K129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>B130+C130+D130+E130+F130+G130+H130</f>
        <v>7757.61</v>
      </c>
      <c r="J130">
        <v>31374.2</v>
      </c>
      <c r="K130">
        <f>I130+J130</f>
        <v>39131.81</v>
      </c>
      <c r="L130">
        <v>30000</v>
      </c>
      <c r="M130">
        <v>7903.6</v>
      </c>
      <c r="N130">
        <f>L130+M130</f>
        <v>37903.6</v>
      </c>
      <c r="O130">
        <f>K130-N130</f>
        <v>1228.21</v>
      </c>
      <c r="P130" s="7">
        <f>I130-N130</f>
        <v>-30145.99</v>
      </c>
      <c r="Q130" s="7">
        <f>P130-P129</f>
        <v>5987.04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2018-05-25T13:57:48Z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