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<sst xmlns="http://schemas.openxmlformats.org/spreadsheetml/2006/main" count="17">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</sst>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23" fillId="25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4"/>
  <sheetViews>
    <sheetView tabSelected="1" topLeftCell="C1" workbookViewId="0">
      <pane ySplit="1" topLeftCell="A176" activePane="bottomLeft" state="frozen"/>
      <selection/>
      <selection pane="bottomLeft" activeCell="N181" sqref="N181:Q18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3" si="26">L146+M146</f>
        <v>35479.3</v>
      </c>
      <c r="O146">
        <f t="shared" ref="O146:O183" si="27">K146-N146</f>
        <v>9496.1</v>
      </c>
      <c r="P146" s="7">
        <f t="shared" ref="P146:P183" si="28">I146-N146</f>
        <v>-33251.8</v>
      </c>
      <c r="Q146" s="7">
        <f t="shared" ref="Q146:Q183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3" si="30">B157+C157+D157+E157+F157+G157+H157</f>
        <v>2125.22</v>
      </c>
      <c r="J157">
        <v>39862.75</v>
      </c>
      <c r="K157">
        <f t="shared" ref="K157:K183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>B184+C184+D184+E184+F184+G184+H184</f>
        <v>8541.97</v>
      </c>
      <c r="J184">
        <v>41634.52</v>
      </c>
      <c r="K184">
        <f>I184+J184</f>
        <v>50176.49</v>
      </c>
      <c r="L184">
        <v>35000</v>
      </c>
      <c r="M184">
        <v>1069.98</v>
      </c>
      <c r="N184">
        <f>L184+M184</f>
        <v>36069.98</v>
      </c>
      <c r="O184">
        <f>K184-N184</f>
        <v>14106.51</v>
      </c>
      <c r="P184" s="7">
        <f>I184-N184</f>
        <v>-27528.01</v>
      </c>
      <c r="Q184" s="7">
        <f>P184-P183</f>
        <v>-72.9400000000023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2018-07-18T12:46:37Z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