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<sst xmlns="http://schemas.openxmlformats.org/spreadsheetml/2006/main" count="17">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</sst>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</c:numCache>
            </c:numRef>
          </c:cat>
          <c:val>
            <c:numRef>
              <c:f>Sheet1!$K$2:$K$89</c:f>
              <c:numCache>
                <c:formatCode>General</c:formatCode>
                <c:ptCount val="8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</c:numCache>
            </c:numRef>
          </c:cat>
          <c:val>
            <c:numRef>
              <c:f>Sheet1!$N$2:$N$89</c:f>
              <c:numCache>
                <c:formatCode>General</c:formatCode>
                <c:ptCount val="8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</c:numCache>
            </c:numRef>
          </c:cat>
          <c:val>
            <c:numRef>
              <c:f>Sheet1!$J$2:$J$89</c:f>
              <c:numCache>
                <c:formatCode>General</c:formatCode>
                <c:ptCount val="8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</c:numCache>
            </c:numRef>
          </c:cat>
          <c:val>
            <c:numRef>
              <c:f>Sheet1!$I$2:$I$89</c:f>
              <c:numCache>
                <c:formatCode>General</c:formatCode>
                <c:ptCount val="8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Sheet1!$A$3:$A$89</c:f>
              <c:numCache>
                <c:formatCode>General</c:formatCode>
                <c:ptCount val="8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</c:numCache>
            </c:numRef>
          </c:cat>
          <c:val>
            <c:numRef>
              <c:f>Sheet1!$Q$3:$Q$89</c:f>
              <c:numCache>
                <c:formatCode>0.00_ </c:formatCode>
                <c:ptCount val="8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" activePane="bottomLeft" state="frozen"/>
      <selection/>
      <selection pane="bottomLeft" activeCell="F93" sqref="F9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8" si="8">B29+C29+D29+E29+F29+G29+H29</f>
        <v>26333.43</v>
      </c>
      <c r="J29">
        <v>52251</v>
      </c>
      <c r="K29">
        <f t="shared" ref="K29:K88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88" si="20">L82+M82</f>
        <v>107028.65</v>
      </c>
      <c r="O82">
        <f t="shared" ref="O82:O88" si="21">K82-N82</f>
        <v>-17011.39</v>
      </c>
      <c r="P82" s="7">
        <f t="shared" ref="P82:P88" si="22">I82-N82</f>
        <v>-74675.89</v>
      </c>
      <c r="Q82" s="7">
        <f t="shared" ref="Q82:Q88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>B89+C89+D89+E89+F89+G89+H89</f>
        <v>32327.93</v>
      </c>
      <c r="J89">
        <v>58531.9</v>
      </c>
      <c r="K89">
        <f>I89+J89</f>
        <v>90859.83</v>
      </c>
      <c r="L89">
        <v>104866.74</v>
      </c>
      <c r="M89">
        <v>2717.33</v>
      </c>
      <c r="N89">
        <f>L89+M89</f>
        <v>107584.07</v>
      </c>
      <c r="O89">
        <f>K89-N89</f>
        <v>-16724.24</v>
      </c>
      <c r="P89" s="7">
        <f>I89-N89</f>
        <v>-75256.14</v>
      </c>
      <c r="Q89" s="7">
        <f>P89-P88</f>
        <v>-110.220000000016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2018-04-14T11:27:56Z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