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<sst xmlns="http://schemas.openxmlformats.org/spreadsheetml/2006/main" count="17">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</sst>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"/>
  <sheetViews>
    <sheetView tabSelected="1" workbookViewId="0">
      <pane ySplit="1" topLeftCell="A161" activePane="bottomLeft" state="frozen"/>
      <selection/>
      <selection pane="bottomLeft" activeCell="P178" sqref="P17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1" si="26">L146+M146</f>
        <v>35479.3</v>
      </c>
      <c r="O146">
        <f t="shared" ref="O146:O171" si="27">K146-N146</f>
        <v>9496.1</v>
      </c>
      <c r="P146" s="7">
        <f t="shared" ref="P146:P171" si="28">I146-N146</f>
        <v>-33251.8</v>
      </c>
      <c r="Q146" s="7">
        <f t="shared" ref="Q146:Q171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1" si="30">B157+C157+D157+E157+F157+G157+H157</f>
        <v>2125.22</v>
      </c>
      <c r="J157">
        <v>39862.75</v>
      </c>
      <c r="K157">
        <f t="shared" ref="K157:K171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>B172+C172+D172+E172+F172+G172+H172</f>
        <v>8681.42</v>
      </c>
      <c r="J172">
        <v>39834.95</v>
      </c>
      <c r="K172">
        <f>I172+J172</f>
        <v>48516.37</v>
      </c>
      <c r="L172">
        <v>35000</v>
      </c>
      <c r="M172">
        <v>704.88</v>
      </c>
      <c r="N172">
        <f>L172+M172</f>
        <v>35704.88</v>
      </c>
      <c r="O172">
        <f>K172-N172</f>
        <v>12811.49</v>
      </c>
      <c r="P172" s="7">
        <f>I172-N172</f>
        <v>-27023.46</v>
      </c>
      <c r="Q172" s="7">
        <f>P172-P171</f>
        <v>0.739999999997963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