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<sst xmlns="http://schemas.openxmlformats.org/spreadsheetml/2006/main" count="17">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</sst>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-223.610000000001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9"/>
  <sheetViews>
    <sheetView tabSelected="1" workbookViewId="0">
      <pane ySplit="1" topLeftCell="A5" activePane="bottomLeft" state="frozen"/>
      <selection/>
      <selection pane="bottomLeft" activeCell="N129" sqref="N12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18" si="20">L82+M82</f>
        <v>107028.65</v>
      </c>
      <c r="O82">
        <f t="shared" ref="O82:O118" si="21">K82-N82</f>
        <v>-17011.39</v>
      </c>
      <c r="P82" s="7">
        <f t="shared" ref="P82:P118" si="22">I82-N82</f>
        <v>-74675.89</v>
      </c>
      <c r="Q82" s="7">
        <f t="shared" ref="Q82:Q118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18" si="24">B93+C93+D93+E93+F93+G93+H93</f>
        <v>32301.72</v>
      </c>
      <c r="J93">
        <v>57418.8</v>
      </c>
      <c r="K93">
        <f t="shared" ref="K93:K118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>B119+C119+D119+E119+F119+G119+H119</f>
        <v>32510.61</v>
      </c>
      <c r="J119">
        <v>58719.94</v>
      </c>
      <c r="K119">
        <f>I119+J119</f>
        <v>91230.55</v>
      </c>
      <c r="L119">
        <v>100100.07</v>
      </c>
      <c r="M119">
        <v>2866.1</v>
      </c>
      <c r="N119">
        <f>L119+M119</f>
        <v>102966.17</v>
      </c>
      <c r="O119">
        <f>K119-N119</f>
        <v>-11735.62</v>
      </c>
      <c r="P119" s="7">
        <f>I119-N119</f>
        <v>-70455.56</v>
      </c>
      <c r="Q119" s="7">
        <f>P119-P118</f>
        <v>-223.610000000001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2018-05-14T13:15:09Z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