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<sst xmlns="http://schemas.openxmlformats.org/spreadsheetml/2006/main" count="17">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</sst>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4"/>
  <sheetViews>
    <sheetView tabSelected="1" workbookViewId="0">
      <pane ySplit="1" topLeftCell="A146" activePane="bottomLeft" state="frozen"/>
      <selection/>
      <selection pane="bottomLeft" activeCell="L173" sqref="L17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3" si="24">B93+C93+D93+E93+F93+G93+H93</f>
        <v>32301.72</v>
      </c>
      <c r="J93">
        <v>57418.8</v>
      </c>
      <c r="K93">
        <f t="shared" ref="K93:K153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53" si="26">L146+M146</f>
        <v>35479.3</v>
      </c>
      <c r="O146">
        <f t="shared" ref="O146:O153" si="27">K146-N146</f>
        <v>9496.1</v>
      </c>
      <c r="P146" s="7">
        <f t="shared" ref="P146:P153" si="28">I146-N146</f>
        <v>-33251.8</v>
      </c>
      <c r="Q146" s="7">
        <f t="shared" ref="Q146:Q153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>B154+C154+D154+E154+F154+G154+H154</f>
        <v>2174.48</v>
      </c>
      <c r="J154">
        <v>41167.7</v>
      </c>
      <c r="K154">
        <f>I154+J154</f>
        <v>43342.18</v>
      </c>
      <c r="L154">
        <v>30000</v>
      </c>
      <c r="M154">
        <v>6152.06</v>
      </c>
      <c r="N154">
        <f>L154+M154</f>
        <v>36152.06</v>
      </c>
      <c r="O154">
        <f>K154-N154</f>
        <v>7190.12</v>
      </c>
      <c r="P154" s="7">
        <f>I154-N154</f>
        <v>-33977.58</v>
      </c>
      <c r="Q154" s="7">
        <f>P154-P153</f>
        <v>-195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2018-06-18T13:27:54Z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