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<sst xmlns="http://schemas.openxmlformats.org/spreadsheetml/2006/main" count="17">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</sst>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1" borderId="7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34" borderId="8" applyNumberFormat="0" applyAlignment="0" applyProtection="0">
      <alignment vertical="center"/>
    </xf>
    <xf numFmtId="0" fontId="22" fillId="34" borderId="4" applyNumberFormat="0" applyAlignment="0" applyProtection="0">
      <alignment vertical="center"/>
    </xf>
    <xf numFmtId="0" fontId="19" fillId="30" borderId="6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2"/>
  <sheetViews>
    <sheetView tabSelected="1" workbookViewId="0">
      <pane ySplit="1" topLeftCell="A125" activePane="bottomLeft" state="frozen"/>
      <selection/>
      <selection pane="bottomLeft" activeCell="D149" sqref="D149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1" si="20">L82+M82</f>
        <v>107028.65</v>
      </c>
      <c r="O82">
        <f t="shared" ref="O82:O141" si="21">K82-N82</f>
        <v>-17011.39</v>
      </c>
      <c r="P82" s="7">
        <f t="shared" ref="P82:P141" si="22">I82-N82</f>
        <v>-74675.89</v>
      </c>
      <c r="Q82" s="7">
        <f t="shared" ref="Q82:Q141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41" si="24">B93+C93+D93+E93+F93+G93+H93</f>
        <v>32301.72</v>
      </c>
      <c r="J93">
        <v>57418.8</v>
      </c>
      <c r="K93">
        <f t="shared" ref="K93:K141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>B142+C142+D142+E142+F142+G142+H142</f>
        <v>1999.6</v>
      </c>
      <c r="J142">
        <v>43508.7</v>
      </c>
      <c r="K142">
        <f>I142+J142</f>
        <v>45508.3</v>
      </c>
      <c r="L142">
        <v>30000</v>
      </c>
      <c r="M142">
        <v>5338.4</v>
      </c>
      <c r="N142">
        <f>L142+M142</f>
        <v>35338.4</v>
      </c>
      <c r="O142">
        <f>K142-N142</f>
        <v>10169.9</v>
      </c>
      <c r="P142" s="7">
        <f>I142-N142</f>
        <v>-33338.8</v>
      </c>
      <c r="Q142" s="7">
        <f>P142-P141</f>
        <v>-50.010000000002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2018-06-06T15:15:58Z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