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6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<sst xmlns="http://schemas.openxmlformats.org/spreadsheetml/2006/main" count="17">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</sst>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0"/>
  <sheetViews>
    <sheetView tabSelected="1" topLeftCell="D1" workbookViewId="0">
      <pane ySplit="1" topLeftCell="A176" activePane="bottomLeft" state="frozen"/>
      <selection/>
      <selection pane="bottomLeft" activeCell="O183" sqref="O183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79" si="26">L146+M146</f>
        <v>35479.3</v>
      </c>
      <c r="O146">
        <f t="shared" ref="O146:O179" si="27">K146-N146</f>
        <v>9496.1</v>
      </c>
      <c r="P146" s="7">
        <f t="shared" ref="P146:P179" si="28">I146-N146</f>
        <v>-33251.8</v>
      </c>
      <c r="Q146" s="7">
        <f t="shared" ref="Q146:Q179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79" si="30">B157+C157+D157+E157+F157+G157+H157</f>
        <v>2125.22</v>
      </c>
      <c r="J157">
        <v>39862.75</v>
      </c>
      <c r="K157">
        <f t="shared" ref="K157:K179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>B180+C180+D180+E180+F180+G180+H180</f>
        <v>8624.8</v>
      </c>
      <c r="J180">
        <v>41413.32</v>
      </c>
      <c r="K180">
        <f>I180+J180</f>
        <v>50038.12</v>
      </c>
      <c r="L180">
        <v>35000</v>
      </c>
      <c r="M180">
        <v>789.88</v>
      </c>
      <c r="N180">
        <f>L180+M180</f>
        <v>35789.88</v>
      </c>
      <c r="O180">
        <f>K180-N180</f>
        <v>14248.24</v>
      </c>
      <c r="P180" s="7">
        <f>I180-N180</f>
        <v>-27165.08</v>
      </c>
      <c r="Q180" s="7">
        <f>P180-P179</f>
        <v>-21.7599999999984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2018-07-14T11:44:59Z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