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Q8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上海到合肥来回火车票（我和冬梅），总共800多块钱</t>
        </r>
      </text>
    </comment>
    <comment ref="Q8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1.充公交卡
2.电信费</t>
        </r>
      </text>
    </comment>
    <comment ref="Q9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冬梅快鱼三件衣服</t>
        </r>
      </text>
    </comment>
    <comment ref="Q9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配眼睛
</t>
        </r>
      </text>
    </comment>
  </commentList>
</comments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<sst xmlns="http://schemas.openxmlformats.org/spreadsheetml/2006/main" count="17">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</sst>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176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1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3" borderId="7" applyNumberFormat="0" applyFon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20" fillId="11" borderId="3" applyNumberFormat="0" applyAlignment="0" applyProtection="0">
      <alignment vertical="center"/>
    </xf>
    <xf numFmtId="0" fontId="22" fillId="25" borderId="8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Sheet1!$A$2:$A$101</c:f>
              <c:numCache>
                <c:formatCode>General</c:formatCode>
                <c:ptCount val="100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</c:numCache>
            </c:numRef>
          </c:cat>
          <c:val>
            <c:numRef>
              <c:f>Sheet1!$K$2:$K$101</c:f>
              <c:numCache>
                <c:formatCode>General</c:formatCode>
                <c:ptCount val="100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  <c:pt idx="69">
                  <c:v>83549.05</c:v>
                </c:pt>
                <c:pt idx="70">
                  <c:v>82479.88</c:v>
                </c:pt>
                <c:pt idx="71">
                  <c:v>83115.5</c:v>
                </c:pt>
                <c:pt idx="72">
                  <c:v>90170.9</c:v>
                </c:pt>
                <c:pt idx="73">
                  <c:v>90163.41</c:v>
                </c:pt>
                <c:pt idx="74">
                  <c:v>90165.87</c:v>
                </c:pt>
                <c:pt idx="75">
                  <c:v>90668.13</c:v>
                </c:pt>
                <c:pt idx="76">
                  <c:v>90249.24</c:v>
                </c:pt>
                <c:pt idx="77">
                  <c:v>90040.73</c:v>
                </c:pt>
                <c:pt idx="78">
                  <c:v>90044.24</c:v>
                </c:pt>
                <c:pt idx="79">
                  <c:v>90030.75</c:v>
                </c:pt>
                <c:pt idx="80">
                  <c:v>90017.26</c:v>
                </c:pt>
                <c:pt idx="81">
                  <c:v>89931.77</c:v>
                </c:pt>
                <c:pt idx="82">
                  <c:v>89848.21</c:v>
                </c:pt>
                <c:pt idx="83">
                  <c:v>90024.11</c:v>
                </c:pt>
                <c:pt idx="84">
                  <c:v>90738.56</c:v>
                </c:pt>
                <c:pt idx="85">
                  <c:v>90544.99</c:v>
                </c:pt>
                <c:pt idx="86">
                  <c:v>90866.51</c:v>
                </c:pt>
                <c:pt idx="87">
                  <c:v>90859.83</c:v>
                </c:pt>
                <c:pt idx="88">
                  <c:v>90856.54</c:v>
                </c:pt>
                <c:pt idx="89">
                  <c:v>90470.49</c:v>
                </c:pt>
                <c:pt idx="90">
                  <c:v>89417.09</c:v>
                </c:pt>
                <c:pt idx="91">
                  <c:v>89720.52</c:v>
                </c:pt>
                <c:pt idx="92">
                  <c:v>89749.83</c:v>
                </c:pt>
                <c:pt idx="93">
                  <c:v>88955.51</c:v>
                </c:pt>
                <c:pt idx="94">
                  <c:v>88507.68</c:v>
                </c:pt>
                <c:pt idx="95">
                  <c:v>88471.18</c:v>
                </c:pt>
                <c:pt idx="96">
                  <c:v>83524.42</c:v>
                </c:pt>
                <c:pt idx="97">
                  <c:v>83942.61</c:v>
                </c:pt>
                <c:pt idx="98">
                  <c:v>84081.8</c:v>
                </c:pt>
                <c:pt idx="99">
                  <c:v>83339.64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Sheet1!$A$2:$A$101</c:f>
              <c:numCache>
                <c:formatCode>General</c:formatCode>
                <c:ptCount val="100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</c:numCache>
            </c:numRef>
          </c:cat>
          <c:val>
            <c:numRef>
              <c:f>Sheet1!$N$2:$N$101</c:f>
              <c:numCache>
                <c:formatCode>General</c:formatCode>
                <c:ptCount val="100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  <c:pt idx="69">
                  <c:v>108535.97</c:v>
                </c:pt>
                <c:pt idx="70">
                  <c:v>108615.97</c:v>
                </c:pt>
                <c:pt idx="71">
                  <c:v>108615.97</c:v>
                </c:pt>
                <c:pt idx="72">
                  <c:v>105802.52</c:v>
                </c:pt>
                <c:pt idx="73">
                  <c:v>105928.7</c:v>
                </c:pt>
                <c:pt idx="74">
                  <c:v>105928.7</c:v>
                </c:pt>
                <c:pt idx="75">
                  <c:v>105953.7</c:v>
                </c:pt>
                <c:pt idx="76">
                  <c:v>105973.7</c:v>
                </c:pt>
                <c:pt idx="77">
                  <c:v>105973.7</c:v>
                </c:pt>
                <c:pt idx="78">
                  <c:v>106048.7</c:v>
                </c:pt>
                <c:pt idx="79">
                  <c:v>106992.65</c:v>
                </c:pt>
                <c:pt idx="80">
                  <c:v>107028.65</c:v>
                </c:pt>
                <c:pt idx="81">
                  <c:v>107031.65</c:v>
                </c:pt>
                <c:pt idx="82">
                  <c:v>107053.63</c:v>
                </c:pt>
                <c:pt idx="83">
                  <c:v>107296.53</c:v>
                </c:pt>
                <c:pt idx="84">
                  <c:v>107320.53</c:v>
                </c:pt>
                <c:pt idx="85">
                  <c:v>107400.53</c:v>
                </c:pt>
                <c:pt idx="86">
                  <c:v>107480.53</c:v>
                </c:pt>
                <c:pt idx="87">
                  <c:v>107584.07</c:v>
                </c:pt>
                <c:pt idx="88">
                  <c:v>107934.07</c:v>
                </c:pt>
                <c:pt idx="89">
                  <c:v>107956.07</c:v>
                </c:pt>
                <c:pt idx="90">
                  <c:v>107934.07</c:v>
                </c:pt>
                <c:pt idx="91">
                  <c:v>107956.07</c:v>
                </c:pt>
                <c:pt idx="92">
                  <c:v>107981.07</c:v>
                </c:pt>
                <c:pt idx="93">
                  <c:v>108006.07</c:v>
                </c:pt>
                <c:pt idx="94">
                  <c:v>108095.07</c:v>
                </c:pt>
                <c:pt idx="95">
                  <c:v>108175.07</c:v>
                </c:pt>
                <c:pt idx="96">
                  <c:v>103408.4</c:v>
                </c:pt>
                <c:pt idx="97">
                  <c:v>103537.6</c:v>
                </c:pt>
                <c:pt idx="98">
                  <c:v>103617.6</c:v>
                </c:pt>
                <c:pt idx="99">
                  <c:v>103697.6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Sheet1!$A$2:$A$101</c:f>
              <c:numCache>
                <c:formatCode>General</c:formatCode>
                <c:ptCount val="100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</c:numCache>
            </c:numRef>
          </c:cat>
          <c:val>
            <c:numRef>
              <c:f>Sheet1!$J$2:$J$101</c:f>
              <c:numCache>
                <c:formatCode>General</c:formatCode>
                <c:ptCount val="100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  <c:pt idx="69">
                  <c:v>57512.24</c:v>
                </c:pt>
                <c:pt idx="70">
                  <c:v>56420.62</c:v>
                </c:pt>
                <c:pt idx="71">
                  <c:v>57049.02</c:v>
                </c:pt>
                <c:pt idx="72">
                  <c:v>57743.72</c:v>
                </c:pt>
                <c:pt idx="73">
                  <c:v>57743.72</c:v>
                </c:pt>
                <c:pt idx="74">
                  <c:v>57743.72</c:v>
                </c:pt>
                <c:pt idx="75">
                  <c:v>58243.42</c:v>
                </c:pt>
                <c:pt idx="76">
                  <c:v>57822.1</c:v>
                </c:pt>
                <c:pt idx="77">
                  <c:v>57664.5</c:v>
                </c:pt>
                <c:pt idx="78">
                  <c:v>57664.5</c:v>
                </c:pt>
                <c:pt idx="79">
                  <c:v>57664.5</c:v>
                </c:pt>
                <c:pt idx="80">
                  <c:v>57664.5</c:v>
                </c:pt>
                <c:pt idx="81">
                  <c:v>57664.5</c:v>
                </c:pt>
                <c:pt idx="82">
                  <c:v>57577.5</c:v>
                </c:pt>
                <c:pt idx="83">
                  <c:v>57799.8</c:v>
                </c:pt>
                <c:pt idx="84">
                  <c:v>58510.8</c:v>
                </c:pt>
                <c:pt idx="85">
                  <c:v>58313.8</c:v>
                </c:pt>
                <c:pt idx="86">
                  <c:v>58531.9</c:v>
                </c:pt>
                <c:pt idx="87">
                  <c:v>58531.9</c:v>
                </c:pt>
                <c:pt idx="88">
                  <c:v>58531.9</c:v>
                </c:pt>
                <c:pt idx="89">
                  <c:v>58145.4</c:v>
                </c:pt>
                <c:pt idx="90">
                  <c:v>57088.8</c:v>
                </c:pt>
                <c:pt idx="91">
                  <c:v>57418.8</c:v>
                </c:pt>
                <c:pt idx="92">
                  <c:v>57400.5</c:v>
                </c:pt>
                <c:pt idx="93">
                  <c:v>56520.7</c:v>
                </c:pt>
                <c:pt idx="94">
                  <c:v>56520.7</c:v>
                </c:pt>
                <c:pt idx="95">
                  <c:v>56520.7</c:v>
                </c:pt>
                <c:pt idx="96">
                  <c:v>56277.1</c:v>
                </c:pt>
                <c:pt idx="97">
                  <c:v>56702.2</c:v>
                </c:pt>
                <c:pt idx="98">
                  <c:v>56825.4</c:v>
                </c:pt>
                <c:pt idx="99">
                  <c:v>56063.4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Sheet1!$A$2:$A$101</c:f>
              <c:numCache>
                <c:formatCode>General</c:formatCode>
                <c:ptCount val="100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</c:numCache>
            </c:numRef>
          </c:cat>
          <c:val>
            <c:numRef>
              <c:f>Sheet1!$I$2:$I$101</c:f>
              <c:numCache>
                <c:formatCode>General</c:formatCode>
                <c:ptCount val="100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  <c:pt idx="69">
                  <c:v>26036.81</c:v>
                </c:pt>
                <c:pt idx="70">
                  <c:v>26059.26</c:v>
                </c:pt>
                <c:pt idx="71">
                  <c:v>26066.48</c:v>
                </c:pt>
                <c:pt idx="72">
                  <c:v>32427.18</c:v>
                </c:pt>
                <c:pt idx="73">
                  <c:v>32419.69</c:v>
                </c:pt>
                <c:pt idx="74">
                  <c:v>32422.15</c:v>
                </c:pt>
                <c:pt idx="75">
                  <c:v>32424.71</c:v>
                </c:pt>
                <c:pt idx="76">
                  <c:v>32427.14</c:v>
                </c:pt>
                <c:pt idx="77">
                  <c:v>32376.23</c:v>
                </c:pt>
                <c:pt idx="78">
                  <c:v>32379.74</c:v>
                </c:pt>
                <c:pt idx="79">
                  <c:v>32366.25</c:v>
                </c:pt>
                <c:pt idx="80">
                  <c:v>32352.76</c:v>
                </c:pt>
                <c:pt idx="81">
                  <c:v>32267.27</c:v>
                </c:pt>
                <c:pt idx="82">
                  <c:v>32270.71</c:v>
                </c:pt>
                <c:pt idx="83">
                  <c:v>32224.31</c:v>
                </c:pt>
                <c:pt idx="84">
                  <c:v>32227.76</c:v>
                </c:pt>
                <c:pt idx="85">
                  <c:v>32231.19</c:v>
                </c:pt>
                <c:pt idx="86">
                  <c:v>32334.61</c:v>
                </c:pt>
                <c:pt idx="87">
                  <c:v>32327.93</c:v>
                </c:pt>
                <c:pt idx="88">
                  <c:v>32324.64</c:v>
                </c:pt>
                <c:pt idx="89">
                  <c:v>32325.09</c:v>
                </c:pt>
                <c:pt idx="90">
                  <c:v>32328.29</c:v>
                </c:pt>
                <c:pt idx="91">
                  <c:v>32301.72</c:v>
                </c:pt>
                <c:pt idx="92">
                  <c:v>32349.33</c:v>
                </c:pt>
                <c:pt idx="93">
                  <c:v>32434.81</c:v>
                </c:pt>
                <c:pt idx="94">
                  <c:v>31986.98</c:v>
                </c:pt>
                <c:pt idx="95">
                  <c:v>31950.48</c:v>
                </c:pt>
                <c:pt idx="96">
                  <c:v>27247.32</c:v>
                </c:pt>
                <c:pt idx="97">
                  <c:v>27240.41</c:v>
                </c:pt>
                <c:pt idx="98">
                  <c:v>27256.4</c:v>
                </c:pt>
                <c:pt idx="99">
                  <c:v>27276.24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187200"/>
        <c:axId val="59188736"/>
      </c:lineChart>
      <c:catAx>
        <c:axId val="591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8736"/>
        <c:crosses val="autoZero"/>
        <c:auto val="1"/>
        <c:lblAlgn val="ctr"/>
        <c:lblOffset val="100"/>
        <c:noMultiLvlLbl val="0"/>
      </c:catAx>
      <c:valAx>
        <c:axId val="591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720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730657531444933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Sheet1!$A$3:$A$101</c:f>
              <c:numCache>
                <c:formatCode>General</c:formatCode>
                <c:ptCount val="99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  <c:pt idx="68">
                  <c:v>20180327</c:v>
                </c:pt>
                <c:pt idx="69">
                  <c:v>20180328</c:v>
                </c:pt>
                <c:pt idx="70">
                  <c:v>20180329</c:v>
                </c:pt>
                <c:pt idx="71">
                  <c:v>20180330</c:v>
                </c:pt>
                <c:pt idx="72">
                  <c:v>20180331</c:v>
                </c:pt>
                <c:pt idx="73">
                  <c:v>20180401</c:v>
                </c:pt>
                <c:pt idx="74">
                  <c:v>20180402</c:v>
                </c:pt>
                <c:pt idx="75">
                  <c:v>20180403</c:v>
                </c:pt>
                <c:pt idx="76">
                  <c:v>20180404</c:v>
                </c:pt>
                <c:pt idx="77">
                  <c:v>20180405</c:v>
                </c:pt>
                <c:pt idx="78">
                  <c:v>20180406</c:v>
                </c:pt>
                <c:pt idx="79">
                  <c:v>20180407</c:v>
                </c:pt>
                <c:pt idx="80">
                  <c:v>20180408</c:v>
                </c:pt>
                <c:pt idx="81">
                  <c:v>20180409</c:v>
                </c:pt>
                <c:pt idx="82">
                  <c:v>20180410</c:v>
                </c:pt>
                <c:pt idx="83">
                  <c:v>20180411</c:v>
                </c:pt>
                <c:pt idx="84">
                  <c:v>20180412</c:v>
                </c:pt>
                <c:pt idx="85">
                  <c:v>20180413</c:v>
                </c:pt>
                <c:pt idx="86">
                  <c:v>20180414</c:v>
                </c:pt>
                <c:pt idx="87">
                  <c:v>20180415</c:v>
                </c:pt>
                <c:pt idx="88">
                  <c:v>20180416</c:v>
                </c:pt>
                <c:pt idx="89">
                  <c:v>20180417</c:v>
                </c:pt>
                <c:pt idx="90">
                  <c:v>20180418</c:v>
                </c:pt>
                <c:pt idx="91">
                  <c:v>20180419</c:v>
                </c:pt>
                <c:pt idx="92">
                  <c:v>20180420</c:v>
                </c:pt>
                <c:pt idx="93">
                  <c:v>20180421</c:v>
                </c:pt>
                <c:pt idx="94">
                  <c:v>20180422</c:v>
                </c:pt>
                <c:pt idx="95">
                  <c:v>20180423</c:v>
                </c:pt>
                <c:pt idx="96">
                  <c:v>20180424</c:v>
                </c:pt>
                <c:pt idx="97">
                  <c:v>20180425</c:v>
                </c:pt>
                <c:pt idx="98">
                  <c:v>20180426</c:v>
                </c:pt>
              </c:numCache>
            </c:numRef>
          </c:cat>
          <c:val>
            <c:numRef>
              <c:f>Sheet1!$Q$3:$Q$101</c:f>
              <c:numCache>
                <c:formatCode>0.00_ </c:formatCode>
                <c:ptCount val="99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-435.770000000019</c:v>
                </c:pt>
                <c:pt idx="39">
                  <c:v>-122.589999999997</c:v>
                </c:pt>
                <c:pt idx="40">
                  <c:v>-18.3800000000047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  <c:pt idx="67">
                  <c:v>-17.6300000000047</c:v>
                </c:pt>
                <c:pt idx="68">
                  <c:v>2.47000000000116</c:v>
                </c:pt>
                <c:pt idx="69">
                  <c:v>-57.5500000000029</c:v>
                </c:pt>
                <c:pt idx="70">
                  <c:v>7.22000000000116</c:v>
                </c:pt>
                <c:pt idx="71">
                  <c:v>9174.15000000001</c:v>
                </c:pt>
                <c:pt idx="72">
                  <c:v>-133.669999999998</c:v>
                </c:pt>
                <c:pt idx="73">
                  <c:v>2.4600000000064</c:v>
                </c:pt>
                <c:pt idx="74">
                  <c:v>-22.4400000000023</c:v>
                </c:pt>
                <c:pt idx="75">
                  <c:v>-17.570000000007</c:v>
                </c:pt>
                <c:pt idx="76">
                  <c:v>-50.9100000000035</c:v>
                </c:pt>
                <c:pt idx="77">
                  <c:v>-71.4899999999907</c:v>
                </c:pt>
                <c:pt idx="78">
                  <c:v>-957.440000000002</c:v>
                </c:pt>
                <c:pt idx="79">
                  <c:v>-49.4900000000052</c:v>
                </c:pt>
                <c:pt idx="80">
                  <c:v>-88.4899999999907</c:v>
                </c:pt>
                <c:pt idx="81">
                  <c:v>-18.5400000000227</c:v>
                </c:pt>
                <c:pt idx="82">
                  <c:v>-289.299999999988</c:v>
                </c:pt>
                <c:pt idx="83">
                  <c:v>-20.5500000000029</c:v>
                </c:pt>
                <c:pt idx="84">
                  <c:v>-76.5699999999924</c:v>
                </c:pt>
                <c:pt idx="85">
                  <c:v>23.4199999999983</c:v>
                </c:pt>
                <c:pt idx="86">
                  <c:v>-110.220000000016</c:v>
                </c:pt>
                <c:pt idx="87">
                  <c:v>-353.289999999994</c:v>
                </c:pt>
                <c:pt idx="88">
                  <c:v>-21.5500000000029</c:v>
                </c:pt>
                <c:pt idx="89">
                  <c:v>25.2000000000116</c:v>
                </c:pt>
                <c:pt idx="90">
                  <c:v>-48.570000000007</c:v>
                </c:pt>
                <c:pt idx="91">
                  <c:v>22.6100000000006</c:v>
                </c:pt>
                <c:pt idx="92">
                  <c:v>60.4799999999959</c:v>
                </c:pt>
                <c:pt idx="93">
                  <c:v>-536.830000000002</c:v>
                </c:pt>
                <c:pt idx="94">
                  <c:v>-116.5</c:v>
                </c:pt>
                <c:pt idx="95">
                  <c:v>63.5100000000239</c:v>
                </c:pt>
                <c:pt idx="96">
                  <c:v>-136.110000000015</c:v>
                </c:pt>
                <c:pt idx="97">
                  <c:v>-64.0100000000093</c:v>
                </c:pt>
                <c:pt idx="98">
                  <c:v>-60.1600000000035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229696"/>
        <c:axId val="59231232"/>
      </c:barChart>
      <c:catAx>
        <c:axId val="592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31232"/>
        <c:crosses val="autoZero"/>
        <c:auto val="1"/>
        <c:lblAlgn val="ctr"/>
        <c:lblOffset val="100"/>
        <c:noMultiLvlLbl val="0"/>
      </c:catAx>
      <c:valAx>
        <c:axId val="5923123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2969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0</xdr:row>
      <xdr:rowOff>656590</xdr:rowOff>
    </xdr:from>
    <xdr:to>
      <xdr:col>16</xdr:col>
      <xdr:colOff>400050</xdr:colOff>
      <xdr:row>10</xdr:row>
      <xdr:rowOff>27305</xdr:rowOff>
    </xdr:to>
    <xdr:graphicFrame>
      <xdr:nvGraphicFramePr>
        <xdr:cNvPr id="4" name="图表 3"/>
        <xdr:cNvGraphicFramePr/>
      </xdr:nvGraphicFramePr>
      <xdr:xfrm>
        <a:off x="752475" y="65659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2"/>
  <sheetViews>
    <sheetView tabSelected="1" workbookViewId="0">
      <pane ySplit="1" topLeftCell="A8" activePane="bottomLeft" state="frozen"/>
      <selection/>
      <selection pane="bottomLeft" activeCell="G106" sqref="G106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92" si="8">B29+C29+D29+E29+F29+G29+H29</f>
        <v>26333.43</v>
      </c>
      <c r="J29">
        <v>52251</v>
      </c>
      <c r="K29">
        <f t="shared" ref="K29:K92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-435.770000000019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-122.589999999997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-18.3800000000047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81" si="16">L45+M45</f>
        <v>111700.65</v>
      </c>
      <c r="O45">
        <f t="shared" ref="O45:O81" si="17">K45-N45</f>
        <v>-21881.17</v>
      </c>
      <c r="P45" s="7">
        <f t="shared" ref="P45:P81" si="18">I45-N45</f>
        <v>-76866.17</v>
      </c>
      <c r="Q45" s="7">
        <f t="shared" ref="Q45:Q81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-75.0100000000093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 t="shared" si="8"/>
        <v>26034.34</v>
      </c>
      <c r="J70">
        <v>56641.64</v>
      </c>
      <c r="K70">
        <f t="shared" si="9"/>
        <v>82675.98</v>
      </c>
      <c r="L70">
        <v>104866.74</v>
      </c>
      <c r="M70">
        <v>3669.23</v>
      </c>
      <c r="N70">
        <f t="shared" si="16"/>
        <v>108535.97</v>
      </c>
      <c r="O70">
        <f t="shared" si="17"/>
        <v>-25859.99</v>
      </c>
      <c r="P70" s="7">
        <f t="shared" si="18"/>
        <v>-82501.63</v>
      </c>
      <c r="Q70" s="7">
        <f t="shared" si="19"/>
        <v>-17.6300000000047</v>
      </c>
    </row>
    <row r="71" spans="1:17">
      <c r="A71">
        <v>20180327</v>
      </c>
      <c r="B71">
        <v>20638.13</v>
      </c>
      <c r="C71">
        <v>2051.56</v>
      </c>
      <c r="D71">
        <v>777.43</v>
      </c>
      <c r="E71">
        <v>1748.15</v>
      </c>
      <c r="F71">
        <v>44.54</v>
      </c>
      <c r="G71">
        <v>0</v>
      </c>
      <c r="H71">
        <v>777</v>
      </c>
      <c r="I71">
        <f t="shared" si="8"/>
        <v>26036.81</v>
      </c>
      <c r="J71">
        <v>57512.24</v>
      </c>
      <c r="K71">
        <f t="shared" si="9"/>
        <v>83549.05</v>
      </c>
      <c r="L71">
        <v>104866.74</v>
      </c>
      <c r="M71">
        <v>3669.23</v>
      </c>
      <c r="N71">
        <f t="shared" si="16"/>
        <v>108535.97</v>
      </c>
      <c r="O71">
        <f t="shared" si="17"/>
        <v>-24986.92</v>
      </c>
      <c r="P71" s="7">
        <f t="shared" si="18"/>
        <v>-82499.16</v>
      </c>
      <c r="Q71" s="7">
        <f t="shared" si="19"/>
        <v>2.47000000000116</v>
      </c>
    </row>
    <row r="72" spans="1:17">
      <c r="A72">
        <v>20180328</v>
      </c>
      <c r="B72">
        <v>20640.58</v>
      </c>
      <c r="C72">
        <v>2051.56</v>
      </c>
      <c r="D72">
        <v>797.43</v>
      </c>
      <c r="E72">
        <v>1748.15</v>
      </c>
      <c r="F72">
        <v>44.54</v>
      </c>
      <c r="G72">
        <v>0</v>
      </c>
      <c r="H72">
        <v>777</v>
      </c>
      <c r="I72">
        <f t="shared" si="8"/>
        <v>26059.26</v>
      </c>
      <c r="J72">
        <v>56420.62</v>
      </c>
      <c r="K72">
        <f t="shared" si="9"/>
        <v>82479.88</v>
      </c>
      <c r="L72">
        <v>104866.74</v>
      </c>
      <c r="M72">
        <v>3749.23</v>
      </c>
      <c r="N72">
        <f t="shared" si="16"/>
        <v>108615.97</v>
      </c>
      <c r="O72">
        <f t="shared" si="17"/>
        <v>-26136.09</v>
      </c>
      <c r="P72" s="7">
        <f t="shared" si="18"/>
        <v>-82556.71</v>
      </c>
      <c r="Q72" s="7">
        <f t="shared" si="19"/>
        <v>-57.5500000000029</v>
      </c>
    </row>
    <row r="73" spans="1:17">
      <c r="A73">
        <v>20180329</v>
      </c>
      <c r="B73">
        <v>20643.03</v>
      </c>
      <c r="C73">
        <v>2036.56</v>
      </c>
      <c r="D73">
        <v>797.2</v>
      </c>
      <c r="E73">
        <v>1768.15</v>
      </c>
      <c r="F73">
        <v>44.54</v>
      </c>
      <c r="G73">
        <v>0</v>
      </c>
      <c r="H73">
        <v>777</v>
      </c>
      <c r="I73">
        <f t="shared" si="8"/>
        <v>26066.48</v>
      </c>
      <c r="J73">
        <v>57049.02</v>
      </c>
      <c r="K73">
        <f t="shared" si="9"/>
        <v>83115.5</v>
      </c>
      <c r="L73">
        <v>104866.74</v>
      </c>
      <c r="M73">
        <v>3749.23</v>
      </c>
      <c r="N73">
        <f t="shared" si="16"/>
        <v>108615.97</v>
      </c>
      <c r="O73">
        <f t="shared" si="17"/>
        <v>-25500.47</v>
      </c>
      <c r="P73" s="7">
        <f t="shared" si="18"/>
        <v>-82549.49</v>
      </c>
      <c r="Q73" s="7">
        <f t="shared" si="19"/>
        <v>7.22000000000116</v>
      </c>
    </row>
    <row r="74" spans="1:17">
      <c r="A74">
        <v>20180330</v>
      </c>
      <c r="B74">
        <v>29891.8</v>
      </c>
      <c r="C74">
        <v>1703.85</v>
      </c>
      <c r="D74">
        <v>9.99</v>
      </c>
      <c r="E74">
        <v>0</v>
      </c>
      <c r="F74">
        <v>44.54</v>
      </c>
      <c r="G74">
        <v>0</v>
      </c>
      <c r="H74">
        <v>777</v>
      </c>
      <c r="I74">
        <f t="shared" si="8"/>
        <v>32427.18</v>
      </c>
      <c r="J74">
        <v>57743.72</v>
      </c>
      <c r="K74">
        <f t="shared" si="9"/>
        <v>90170.9</v>
      </c>
      <c r="L74">
        <v>104866.74</v>
      </c>
      <c r="M74">
        <v>935.78</v>
      </c>
      <c r="N74">
        <f t="shared" si="16"/>
        <v>105802.52</v>
      </c>
      <c r="O74">
        <f t="shared" si="17"/>
        <v>-15631.62</v>
      </c>
      <c r="P74" s="7">
        <f t="shared" si="18"/>
        <v>-73375.34</v>
      </c>
      <c r="Q74" s="7">
        <f t="shared" si="19"/>
        <v>9174.15000000001</v>
      </c>
    </row>
    <row r="75" spans="1:17">
      <c r="A75">
        <v>20180331</v>
      </c>
      <c r="B75">
        <v>29894.27</v>
      </c>
      <c r="C75">
        <v>1703.85</v>
      </c>
      <c r="D75">
        <v>10.03</v>
      </c>
      <c r="E75">
        <v>0</v>
      </c>
      <c r="F75">
        <v>44.54</v>
      </c>
      <c r="G75">
        <v>0</v>
      </c>
      <c r="H75">
        <v>767</v>
      </c>
      <c r="I75">
        <f t="shared" si="8"/>
        <v>32419.69</v>
      </c>
      <c r="J75">
        <v>57743.72</v>
      </c>
      <c r="K75">
        <f t="shared" si="9"/>
        <v>90163.41</v>
      </c>
      <c r="L75">
        <v>104866.74</v>
      </c>
      <c r="M75">
        <v>1061.96</v>
      </c>
      <c r="N75">
        <f t="shared" si="16"/>
        <v>105928.7</v>
      </c>
      <c r="O75">
        <f t="shared" si="17"/>
        <v>-15765.29</v>
      </c>
      <c r="P75" s="7">
        <f t="shared" si="18"/>
        <v>-73509.01</v>
      </c>
      <c r="Q75" s="7">
        <f t="shared" si="19"/>
        <v>-133.669999999998</v>
      </c>
    </row>
    <row r="76" spans="1:17">
      <c r="A76">
        <v>20180401</v>
      </c>
      <c r="B76">
        <v>29896.73</v>
      </c>
      <c r="C76">
        <v>1703.85</v>
      </c>
      <c r="D76">
        <v>10.03</v>
      </c>
      <c r="E76">
        <v>0</v>
      </c>
      <c r="F76">
        <v>44.54</v>
      </c>
      <c r="G76">
        <v>0</v>
      </c>
      <c r="H76">
        <v>767</v>
      </c>
      <c r="I76">
        <f t="shared" si="8"/>
        <v>32422.15</v>
      </c>
      <c r="J76">
        <v>57743.72</v>
      </c>
      <c r="K76">
        <f t="shared" si="9"/>
        <v>90165.87</v>
      </c>
      <c r="L76">
        <v>104866.74</v>
      </c>
      <c r="M76">
        <v>1061.96</v>
      </c>
      <c r="N76">
        <f t="shared" si="16"/>
        <v>105928.7</v>
      </c>
      <c r="O76">
        <f t="shared" si="17"/>
        <v>-15762.83</v>
      </c>
      <c r="P76" s="7">
        <f t="shared" si="18"/>
        <v>-73506.55</v>
      </c>
      <c r="Q76" s="7">
        <f t="shared" si="19"/>
        <v>2.4600000000064</v>
      </c>
    </row>
    <row r="77" spans="1:17">
      <c r="A77">
        <v>20180402</v>
      </c>
      <c r="B77">
        <v>29899.19</v>
      </c>
      <c r="C77">
        <v>1703.85</v>
      </c>
      <c r="D77">
        <v>10.13</v>
      </c>
      <c r="E77">
        <v>0</v>
      </c>
      <c r="F77">
        <v>44.54</v>
      </c>
      <c r="G77">
        <v>0</v>
      </c>
      <c r="H77">
        <v>767</v>
      </c>
      <c r="I77">
        <f t="shared" si="8"/>
        <v>32424.71</v>
      </c>
      <c r="J77">
        <v>58243.42</v>
      </c>
      <c r="K77">
        <f t="shared" si="9"/>
        <v>90668.13</v>
      </c>
      <c r="L77">
        <v>104866.74</v>
      </c>
      <c r="M77">
        <v>1086.96</v>
      </c>
      <c r="N77">
        <f t="shared" si="16"/>
        <v>105953.7</v>
      </c>
      <c r="O77">
        <f t="shared" si="17"/>
        <v>-15285.57</v>
      </c>
      <c r="P77" s="7">
        <f t="shared" si="18"/>
        <v>-73528.99</v>
      </c>
      <c r="Q77" s="7">
        <f t="shared" si="19"/>
        <v>-22.4400000000023</v>
      </c>
    </row>
    <row r="78" spans="1:17">
      <c r="A78">
        <v>20180403</v>
      </c>
      <c r="B78">
        <v>29901.65</v>
      </c>
      <c r="C78">
        <v>1703.85</v>
      </c>
      <c r="D78">
        <v>10.1</v>
      </c>
      <c r="E78">
        <v>0</v>
      </c>
      <c r="F78">
        <v>44.54</v>
      </c>
      <c r="G78">
        <v>0</v>
      </c>
      <c r="H78">
        <v>767</v>
      </c>
      <c r="I78">
        <f t="shared" si="8"/>
        <v>32427.14</v>
      </c>
      <c r="J78">
        <v>57822.1</v>
      </c>
      <c r="K78">
        <f t="shared" si="9"/>
        <v>90249.24</v>
      </c>
      <c r="L78">
        <v>104866.74</v>
      </c>
      <c r="M78">
        <v>1106.96</v>
      </c>
      <c r="N78">
        <f t="shared" si="16"/>
        <v>105973.7</v>
      </c>
      <c r="O78">
        <f t="shared" si="17"/>
        <v>-15724.46</v>
      </c>
      <c r="P78" s="7">
        <f t="shared" si="18"/>
        <v>-73546.56</v>
      </c>
      <c r="Q78" s="7">
        <f t="shared" si="19"/>
        <v>-17.570000000007</v>
      </c>
    </row>
    <row r="79" spans="1:17">
      <c r="A79">
        <v>20180404</v>
      </c>
      <c r="B79">
        <v>29905.19</v>
      </c>
      <c r="C79">
        <v>1649.35</v>
      </c>
      <c r="D79">
        <v>10.15</v>
      </c>
      <c r="E79">
        <v>0</v>
      </c>
      <c r="F79">
        <v>44.54</v>
      </c>
      <c r="G79">
        <v>0</v>
      </c>
      <c r="H79">
        <v>767</v>
      </c>
      <c r="I79">
        <f t="shared" si="8"/>
        <v>32376.23</v>
      </c>
      <c r="J79">
        <v>57664.5</v>
      </c>
      <c r="K79">
        <f t="shared" si="9"/>
        <v>90040.73</v>
      </c>
      <c r="L79">
        <v>104866.74</v>
      </c>
      <c r="M79">
        <v>1106.96</v>
      </c>
      <c r="N79">
        <f t="shared" si="16"/>
        <v>105973.7</v>
      </c>
      <c r="O79">
        <f t="shared" si="17"/>
        <v>-15932.97</v>
      </c>
      <c r="P79" s="7">
        <f t="shared" si="18"/>
        <v>-73597.47</v>
      </c>
      <c r="Q79" s="7">
        <f t="shared" si="19"/>
        <v>-50.9100000000035</v>
      </c>
    </row>
    <row r="80" spans="1:17">
      <c r="A80">
        <v>20180405</v>
      </c>
      <c r="B80">
        <v>29908.7</v>
      </c>
      <c r="C80">
        <v>1649.35</v>
      </c>
      <c r="D80">
        <v>10.15</v>
      </c>
      <c r="E80">
        <v>0</v>
      </c>
      <c r="F80">
        <v>44.54</v>
      </c>
      <c r="G80">
        <v>0</v>
      </c>
      <c r="H80">
        <v>767</v>
      </c>
      <c r="I80">
        <f t="shared" si="8"/>
        <v>32379.74</v>
      </c>
      <c r="J80">
        <v>57664.5</v>
      </c>
      <c r="K80">
        <f t="shared" si="9"/>
        <v>90044.24</v>
      </c>
      <c r="L80">
        <v>104866.74</v>
      </c>
      <c r="M80">
        <v>1181.96</v>
      </c>
      <c r="N80">
        <f t="shared" si="16"/>
        <v>106048.7</v>
      </c>
      <c r="O80">
        <f t="shared" si="17"/>
        <v>-16004.46</v>
      </c>
      <c r="P80" s="7">
        <f t="shared" si="18"/>
        <v>-73668.96</v>
      </c>
      <c r="Q80" s="7">
        <f t="shared" si="19"/>
        <v>-71.4899999999907</v>
      </c>
    </row>
    <row r="81" spans="1:17">
      <c r="A81">
        <v>20180406</v>
      </c>
      <c r="B81">
        <v>29912.21</v>
      </c>
      <c r="C81">
        <v>1632.35</v>
      </c>
      <c r="D81">
        <v>10.15</v>
      </c>
      <c r="E81">
        <v>0</v>
      </c>
      <c r="F81">
        <v>44.54</v>
      </c>
      <c r="G81">
        <v>0</v>
      </c>
      <c r="H81">
        <v>767</v>
      </c>
      <c r="I81">
        <f t="shared" si="8"/>
        <v>32366.25</v>
      </c>
      <c r="J81">
        <v>57664.5</v>
      </c>
      <c r="K81">
        <f t="shared" si="9"/>
        <v>90030.75</v>
      </c>
      <c r="L81">
        <v>104866.74</v>
      </c>
      <c r="M81">
        <v>2125.91</v>
      </c>
      <c r="N81">
        <f t="shared" si="16"/>
        <v>106992.65</v>
      </c>
      <c r="O81">
        <f t="shared" si="17"/>
        <v>-16961.9</v>
      </c>
      <c r="P81" s="7">
        <f t="shared" si="18"/>
        <v>-74626.4</v>
      </c>
      <c r="Q81" s="7">
        <f t="shared" si="19"/>
        <v>-957.440000000002</v>
      </c>
    </row>
    <row r="82" spans="1:17">
      <c r="A82">
        <v>20180407</v>
      </c>
      <c r="B82">
        <v>29915.72</v>
      </c>
      <c r="C82">
        <v>1615.35</v>
      </c>
      <c r="D82">
        <v>10.15</v>
      </c>
      <c r="E82">
        <v>0</v>
      </c>
      <c r="F82">
        <v>44.54</v>
      </c>
      <c r="G82">
        <v>0</v>
      </c>
      <c r="H82">
        <v>767</v>
      </c>
      <c r="I82">
        <f t="shared" si="8"/>
        <v>32352.76</v>
      </c>
      <c r="J82">
        <v>57664.5</v>
      </c>
      <c r="K82">
        <f t="shared" si="9"/>
        <v>90017.26</v>
      </c>
      <c r="L82">
        <v>104866.74</v>
      </c>
      <c r="M82">
        <v>2161.91</v>
      </c>
      <c r="N82">
        <f t="shared" ref="N82:N100" si="20">L82+M82</f>
        <v>107028.65</v>
      </c>
      <c r="O82">
        <f t="shared" ref="O82:O100" si="21">K82-N82</f>
        <v>-17011.39</v>
      </c>
      <c r="P82" s="7">
        <f t="shared" ref="P82:P100" si="22">I82-N82</f>
        <v>-74675.89</v>
      </c>
      <c r="Q82" s="7">
        <f t="shared" ref="Q82:Q100" si="23">P82-P81</f>
        <v>-49.4900000000052</v>
      </c>
    </row>
    <row r="83" spans="1:17">
      <c r="A83">
        <v>20180408</v>
      </c>
      <c r="B83">
        <v>29919.23</v>
      </c>
      <c r="C83">
        <v>1592.35</v>
      </c>
      <c r="D83">
        <v>10.15</v>
      </c>
      <c r="E83">
        <v>0</v>
      </c>
      <c r="F83">
        <v>44.54</v>
      </c>
      <c r="G83">
        <v>0</v>
      </c>
      <c r="H83">
        <v>701</v>
      </c>
      <c r="I83">
        <f t="shared" si="8"/>
        <v>32267.27</v>
      </c>
      <c r="J83">
        <v>57664.5</v>
      </c>
      <c r="K83">
        <f t="shared" si="9"/>
        <v>89931.77</v>
      </c>
      <c r="L83">
        <v>104866.74</v>
      </c>
      <c r="M83">
        <v>2164.91</v>
      </c>
      <c r="N83">
        <f t="shared" si="20"/>
        <v>107031.65</v>
      </c>
      <c r="O83">
        <f t="shared" si="21"/>
        <v>-17099.88</v>
      </c>
      <c r="P83" s="7">
        <f t="shared" si="22"/>
        <v>-74764.38</v>
      </c>
      <c r="Q83" s="7">
        <f t="shared" si="23"/>
        <v>-88.4899999999907</v>
      </c>
    </row>
    <row r="84" spans="1:17">
      <c r="A84">
        <v>20180409</v>
      </c>
      <c r="B84">
        <v>29922.74</v>
      </c>
      <c r="C84">
        <v>1592.35</v>
      </c>
      <c r="D84">
        <v>10.08</v>
      </c>
      <c r="E84">
        <v>0</v>
      </c>
      <c r="F84">
        <v>44.54</v>
      </c>
      <c r="G84">
        <v>0</v>
      </c>
      <c r="H84">
        <v>701</v>
      </c>
      <c r="I84">
        <f t="shared" si="8"/>
        <v>32270.71</v>
      </c>
      <c r="J84">
        <v>57577.5</v>
      </c>
      <c r="K84">
        <f t="shared" si="9"/>
        <v>89848.21</v>
      </c>
      <c r="L84">
        <v>104866.74</v>
      </c>
      <c r="M84">
        <v>2186.89</v>
      </c>
      <c r="N84">
        <f t="shared" si="20"/>
        <v>107053.63</v>
      </c>
      <c r="O84">
        <f t="shared" si="21"/>
        <v>-17205.42</v>
      </c>
      <c r="P84" s="7">
        <f t="shared" si="22"/>
        <v>-74782.92</v>
      </c>
      <c r="Q84" s="7">
        <f t="shared" si="23"/>
        <v>-18.5400000000227</v>
      </c>
    </row>
    <row r="85" spans="1:17">
      <c r="A85">
        <v>20180410</v>
      </c>
      <c r="B85">
        <v>29926.21</v>
      </c>
      <c r="C85">
        <v>1542.35</v>
      </c>
      <c r="D85">
        <v>10.21</v>
      </c>
      <c r="E85">
        <v>0</v>
      </c>
      <c r="F85">
        <v>44.54</v>
      </c>
      <c r="G85">
        <v>0</v>
      </c>
      <c r="H85">
        <v>701</v>
      </c>
      <c r="I85">
        <f t="shared" si="8"/>
        <v>32224.31</v>
      </c>
      <c r="J85">
        <v>57799.8</v>
      </c>
      <c r="K85">
        <f t="shared" si="9"/>
        <v>90024.11</v>
      </c>
      <c r="L85">
        <v>104866.74</v>
      </c>
      <c r="M85">
        <v>2429.79</v>
      </c>
      <c r="N85">
        <f t="shared" si="20"/>
        <v>107296.53</v>
      </c>
      <c r="O85">
        <f t="shared" si="21"/>
        <v>-17272.42</v>
      </c>
      <c r="P85" s="7">
        <f t="shared" si="22"/>
        <v>-75072.22</v>
      </c>
      <c r="Q85" s="7">
        <f t="shared" si="23"/>
        <v>-289.299999999988</v>
      </c>
    </row>
    <row r="86" spans="1:17">
      <c r="A86">
        <v>20180411</v>
      </c>
      <c r="B86">
        <v>29929.66</v>
      </c>
      <c r="C86">
        <v>1542.35</v>
      </c>
      <c r="D86">
        <v>10.21</v>
      </c>
      <c r="E86">
        <v>0</v>
      </c>
      <c r="F86">
        <v>44.54</v>
      </c>
      <c r="G86">
        <v>0</v>
      </c>
      <c r="H86">
        <v>701</v>
      </c>
      <c r="I86">
        <f t="shared" si="8"/>
        <v>32227.76</v>
      </c>
      <c r="J86">
        <v>58510.8</v>
      </c>
      <c r="K86">
        <f t="shared" si="9"/>
        <v>90738.56</v>
      </c>
      <c r="L86">
        <v>104866.74</v>
      </c>
      <c r="M86">
        <v>2453.79</v>
      </c>
      <c r="N86">
        <f t="shared" si="20"/>
        <v>107320.53</v>
      </c>
      <c r="O86">
        <f t="shared" si="21"/>
        <v>-16581.97</v>
      </c>
      <c r="P86" s="7">
        <f t="shared" si="22"/>
        <v>-75092.77</v>
      </c>
      <c r="Q86" s="7">
        <f t="shared" si="23"/>
        <v>-20.5500000000029</v>
      </c>
    </row>
    <row r="87" spans="1:17">
      <c r="A87">
        <v>20180412</v>
      </c>
      <c r="B87">
        <v>29933.1</v>
      </c>
      <c r="C87">
        <v>1542.35</v>
      </c>
      <c r="D87">
        <v>10.2</v>
      </c>
      <c r="E87">
        <v>0</v>
      </c>
      <c r="F87">
        <v>44.54</v>
      </c>
      <c r="G87">
        <v>0</v>
      </c>
      <c r="H87">
        <v>701</v>
      </c>
      <c r="I87">
        <f t="shared" si="8"/>
        <v>32231.19</v>
      </c>
      <c r="J87">
        <v>58313.8</v>
      </c>
      <c r="K87">
        <f t="shared" si="9"/>
        <v>90544.99</v>
      </c>
      <c r="L87">
        <v>104866.74</v>
      </c>
      <c r="M87">
        <v>2533.79</v>
      </c>
      <c r="N87">
        <f t="shared" si="20"/>
        <v>107400.53</v>
      </c>
      <c r="O87">
        <f t="shared" si="21"/>
        <v>-16855.54</v>
      </c>
      <c r="P87" s="7">
        <f t="shared" si="22"/>
        <v>-75169.34</v>
      </c>
      <c r="Q87" s="7">
        <f t="shared" si="23"/>
        <v>-76.5699999999924</v>
      </c>
    </row>
    <row r="88" spans="1:17">
      <c r="A88">
        <v>20180413</v>
      </c>
      <c r="B88">
        <v>29936.52</v>
      </c>
      <c r="C88">
        <v>1542.35</v>
      </c>
      <c r="D88">
        <v>50.2</v>
      </c>
      <c r="E88">
        <v>60</v>
      </c>
      <c r="F88">
        <v>44.54</v>
      </c>
      <c r="G88">
        <v>0</v>
      </c>
      <c r="H88">
        <v>701</v>
      </c>
      <c r="I88">
        <f t="shared" si="8"/>
        <v>32334.61</v>
      </c>
      <c r="J88">
        <v>58531.9</v>
      </c>
      <c r="K88">
        <f t="shared" si="9"/>
        <v>90866.51</v>
      </c>
      <c r="L88">
        <v>104866.74</v>
      </c>
      <c r="M88">
        <v>2613.79</v>
      </c>
      <c r="N88">
        <f t="shared" si="20"/>
        <v>107480.53</v>
      </c>
      <c r="O88">
        <f t="shared" si="21"/>
        <v>-16614.02</v>
      </c>
      <c r="P88" s="7">
        <f t="shared" si="22"/>
        <v>-75145.92</v>
      </c>
      <c r="Q88" s="7">
        <f t="shared" si="23"/>
        <v>23.4199999999983</v>
      </c>
    </row>
    <row r="89" spans="1:17">
      <c r="A89">
        <v>20180414</v>
      </c>
      <c r="B89">
        <v>29939.93</v>
      </c>
      <c r="C89">
        <v>1532.35</v>
      </c>
      <c r="D89">
        <v>50.11</v>
      </c>
      <c r="E89">
        <v>60</v>
      </c>
      <c r="F89">
        <v>44.54</v>
      </c>
      <c r="G89">
        <v>0</v>
      </c>
      <c r="H89">
        <v>701</v>
      </c>
      <c r="I89">
        <f t="shared" si="8"/>
        <v>32327.93</v>
      </c>
      <c r="J89">
        <v>58531.9</v>
      </c>
      <c r="K89">
        <f t="shared" si="9"/>
        <v>90859.83</v>
      </c>
      <c r="L89">
        <v>104866.74</v>
      </c>
      <c r="M89">
        <v>2717.33</v>
      </c>
      <c r="N89">
        <f t="shared" si="20"/>
        <v>107584.07</v>
      </c>
      <c r="O89">
        <f t="shared" si="21"/>
        <v>-16724.24</v>
      </c>
      <c r="P89" s="7">
        <f t="shared" si="22"/>
        <v>-75256.14</v>
      </c>
      <c r="Q89" s="7">
        <f t="shared" si="23"/>
        <v>-110.220000000016</v>
      </c>
    </row>
    <row r="90" spans="1:17">
      <c r="A90">
        <v>20180415</v>
      </c>
      <c r="B90">
        <v>29943.34</v>
      </c>
      <c r="C90">
        <v>1525.65</v>
      </c>
      <c r="D90">
        <v>50.11</v>
      </c>
      <c r="E90">
        <v>60</v>
      </c>
      <c r="F90">
        <v>44.54</v>
      </c>
      <c r="G90">
        <v>0</v>
      </c>
      <c r="H90">
        <v>701</v>
      </c>
      <c r="I90">
        <f t="shared" si="8"/>
        <v>32324.64</v>
      </c>
      <c r="J90">
        <v>58531.9</v>
      </c>
      <c r="K90">
        <f t="shared" si="9"/>
        <v>90856.54</v>
      </c>
      <c r="L90">
        <v>104866.74</v>
      </c>
      <c r="M90">
        <v>3067.33</v>
      </c>
      <c r="N90">
        <f t="shared" si="20"/>
        <v>107934.07</v>
      </c>
      <c r="O90">
        <f t="shared" si="21"/>
        <v>-17077.53</v>
      </c>
      <c r="P90" s="7">
        <f t="shared" si="22"/>
        <v>-75609.43</v>
      </c>
      <c r="Q90" s="7">
        <f t="shared" si="23"/>
        <v>-353.289999999994</v>
      </c>
    </row>
    <row r="91" spans="1:17">
      <c r="A91">
        <v>20180416</v>
      </c>
      <c r="B91">
        <v>29946.75</v>
      </c>
      <c r="C91">
        <v>1525.65</v>
      </c>
      <c r="D91">
        <v>50.11</v>
      </c>
      <c r="E91">
        <v>60</v>
      </c>
      <c r="F91">
        <v>41.58</v>
      </c>
      <c r="G91">
        <v>0</v>
      </c>
      <c r="H91">
        <v>701</v>
      </c>
      <c r="I91">
        <f t="shared" si="8"/>
        <v>32325.09</v>
      </c>
      <c r="J91">
        <v>58145.4</v>
      </c>
      <c r="K91">
        <f t="shared" si="9"/>
        <v>90470.49</v>
      </c>
      <c r="L91">
        <v>104866.74</v>
      </c>
      <c r="M91">
        <v>3089.33</v>
      </c>
      <c r="N91">
        <f t="shared" si="20"/>
        <v>107956.07</v>
      </c>
      <c r="O91">
        <f t="shared" si="21"/>
        <v>-17485.58</v>
      </c>
      <c r="P91" s="7">
        <f t="shared" si="22"/>
        <v>-75630.98</v>
      </c>
      <c r="Q91" s="7">
        <f t="shared" si="23"/>
        <v>-21.5500000000029</v>
      </c>
    </row>
    <row r="92" spans="1:17">
      <c r="A92">
        <v>20180417</v>
      </c>
      <c r="B92">
        <v>29950.17</v>
      </c>
      <c r="C92">
        <v>1525.65</v>
      </c>
      <c r="D92">
        <v>49.89</v>
      </c>
      <c r="E92">
        <v>60</v>
      </c>
      <c r="F92">
        <v>41.58</v>
      </c>
      <c r="G92">
        <v>0</v>
      </c>
      <c r="H92">
        <v>701</v>
      </c>
      <c r="I92">
        <f t="shared" si="8"/>
        <v>32328.29</v>
      </c>
      <c r="J92">
        <v>57088.8</v>
      </c>
      <c r="K92">
        <f t="shared" si="9"/>
        <v>89417.09</v>
      </c>
      <c r="L92">
        <v>104866.74</v>
      </c>
      <c r="M92">
        <v>3067.33</v>
      </c>
      <c r="N92">
        <f t="shared" si="20"/>
        <v>107934.07</v>
      </c>
      <c r="O92">
        <f t="shared" si="21"/>
        <v>-18516.98</v>
      </c>
      <c r="P92" s="7">
        <f t="shared" si="22"/>
        <v>-75605.78</v>
      </c>
      <c r="Q92" s="7">
        <f t="shared" si="23"/>
        <v>25.2000000000116</v>
      </c>
    </row>
    <row r="93" spans="1:17">
      <c r="A93">
        <v>20180418</v>
      </c>
      <c r="B93">
        <v>29953.6</v>
      </c>
      <c r="C93">
        <v>1475.65</v>
      </c>
      <c r="D93">
        <v>49.89</v>
      </c>
      <c r="E93">
        <v>80</v>
      </c>
      <c r="F93">
        <v>41.58</v>
      </c>
      <c r="G93">
        <v>0</v>
      </c>
      <c r="H93">
        <v>701</v>
      </c>
      <c r="I93">
        <f t="shared" ref="I93:I100" si="24">B93+C93+D93+E93+F93+G93+H93</f>
        <v>32301.72</v>
      </c>
      <c r="J93">
        <v>57418.8</v>
      </c>
      <c r="K93">
        <f t="shared" ref="K93:K100" si="25">I93+J93</f>
        <v>89720.52</v>
      </c>
      <c r="L93">
        <v>104866.74</v>
      </c>
      <c r="M93">
        <v>3089.33</v>
      </c>
      <c r="N93">
        <f t="shared" si="20"/>
        <v>107956.07</v>
      </c>
      <c r="O93">
        <f t="shared" si="21"/>
        <v>-18235.55</v>
      </c>
      <c r="P93" s="7">
        <f t="shared" si="22"/>
        <v>-75654.35</v>
      </c>
      <c r="Q93" s="7">
        <f t="shared" si="23"/>
        <v>-48.570000000007</v>
      </c>
    </row>
    <row r="94" spans="1:17">
      <c r="A94">
        <v>20180419</v>
      </c>
      <c r="B94">
        <v>29957.05</v>
      </c>
      <c r="C94">
        <v>1475.65</v>
      </c>
      <c r="D94">
        <v>94.05</v>
      </c>
      <c r="E94">
        <v>80</v>
      </c>
      <c r="F94">
        <v>41.58</v>
      </c>
      <c r="G94">
        <v>0</v>
      </c>
      <c r="H94">
        <v>701</v>
      </c>
      <c r="I94">
        <f t="shared" si="24"/>
        <v>32349.33</v>
      </c>
      <c r="J94">
        <v>57400.5</v>
      </c>
      <c r="K94">
        <f t="shared" si="25"/>
        <v>89749.83</v>
      </c>
      <c r="L94">
        <v>104866.74</v>
      </c>
      <c r="M94">
        <v>3114.33</v>
      </c>
      <c r="N94">
        <f t="shared" si="20"/>
        <v>107981.07</v>
      </c>
      <c r="O94">
        <f t="shared" si="21"/>
        <v>-18231.24</v>
      </c>
      <c r="P94" s="7">
        <f t="shared" si="22"/>
        <v>-75631.74</v>
      </c>
      <c r="Q94" s="7">
        <f t="shared" si="23"/>
        <v>22.6100000000006</v>
      </c>
    </row>
    <row r="95" spans="1:17">
      <c r="A95">
        <v>20180420</v>
      </c>
      <c r="B95">
        <v>29960.53</v>
      </c>
      <c r="C95">
        <v>1475.65</v>
      </c>
      <c r="D95">
        <v>134.05</v>
      </c>
      <c r="E95">
        <v>122</v>
      </c>
      <c r="F95">
        <v>41.58</v>
      </c>
      <c r="G95">
        <v>0</v>
      </c>
      <c r="H95">
        <v>701</v>
      </c>
      <c r="I95">
        <f t="shared" si="24"/>
        <v>32434.81</v>
      </c>
      <c r="J95">
        <v>56520.7</v>
      </c>
      <c r="K95">
        <f t="shared" si="25"/>
        <v>88955.51</v>
      </c>
      <c r="L95">
        <v>104866.74</v>
      </c>
      <c r="M95">
        <v>3139.33</v>
      </c>
      <c r="N95">
        <f t="shared" si="20"/>
        <v>108006.07</v>
      </c>
      <c r="O95">
        <f t="shared" si="21"/>
        <v>-19050.56</v>
      </c>
      <c r="P95" s="7">
        <f t="shared" si="22"/>
        <v>-75571.26</v>
      </c>
      <c r="Q95" s="7">
        <f t="shared" si="23"/>
        <v>60.4799999999959</v>
      </c>
    </row>
    <row r="96" spans="1:17">
      <c r="A96">
        <v>20180421</v>
      </c>
      <c r="B96">
        <v>29967.57</v>
      </c>
      <c r="C96">
        <v>1020.85</v>
      </c>
      <c r="D96">
        <v>133.98</v>
      </c>
      <c r="E96">
        <v>122</v>
      </c>
      <c r="F96">
        <v>41.58</v>
      </c>
      <c r="G96">
        <v>0</v>
      </c>
      <c r="H96">
        <v>701</v>
      </c>
      <c r="I96">
        <f t="shared" si="24"/>
        <v>31986.98</v>
      </c>
      <c r="J96">
        <v>56520.7</v>
      </c>
      <c r="K96">
        <f t="shared" si="25"/>
        <v>88507.68</v>
      </c>
      <c r="L96">
        <v>104866.74</v>
      </c>
      <c r="M96">
        <v>3228.33</v>
      </c>
      <c r="N96">
        <f t="shared" si="20"/>
        <v>108095.07</v>
      </c>
      <c r="O96">
        <f t="shared" si="21"/>
        <v>-19587.39</v>
      </c>
      <c r="P96" s="7">
        <f t="shared" si="22"/>
        <v>-76108.09</v>
      </c>
      <c r="Q96" s="7">
        <f t="shared" si="23"/>
        <v>-536.830000000002</v>
      </c>
    </row>
    <row r="97" spans="1:17">
      <c r="A97">
        <v>20180422</v>
      </c>
      <c r="B97">
        <v>29967.57</v>
      </c>
      <c r="C97">
        <v>984.35</v>
      </c>
      <c r="D97">
        <v>133.98</v>
      </c>
      <c r="E97">
        <v>122</v>
      </c>
      <c r="F97">
        <v>41.58</v>
      </c>
      <c r="G97">
        <v>0</v>
      </c>
      <c r="H97">
        <v>701</v>
      </c>
      <c r="I97">
        <f t="shared" si="24"/>
        <v>31950.48</v>
      </c>
      <c r="J97">
        <v>56520.7</v>
      </c>
      <c r="K97">
        <f t="shared" si="25"/>
        <v>88471.18</v>
      </c>
      <c r="L97">
        <v>104866.74</v>
      </c>
      <c r="M97">
        <v>3308.33</v>
      </c>
      <c r="N97">
        <f t="shared" si="20"/>
        <v>108175.07</v>
      </c>
      <c r="O97">
        <f t="shared" si="21"/>
        <v>-19703.89</v>
      </c>
      <c r="P97" s="7">
        <f t="shared" si="22"/>
        <v>-76224.59</v>
      </c>
      <c r="Q97" s="7">
        <f t="shared" si="23"/>
        <v>-116.5</v>
      </c>
    </row>
    <row r="98" spans="1:17">
      <c r="A98">
        <v>20180423</v>
      </c>
      <c r="B98">
        <v>25204.41</v>
      </c>
      <c r="C98">
        <v>984.35</v>
      </c>
      <c r="D98">
        <v>173.98</v>
      </c>
      <c r="E98">
        <v>142</v>
      </c>
      <c r="F98">
        <v>41.58</v>
      </c>
      <c r="G98">
        <v>0</v>
      </c>
      <c r="H98">
        <v>701</v>
      </c>
      <c r="I98">
        <f t="shared" si="24"/>
        <v>27247.32</v>
      </c>
      <c r="J98">
        <v>56277.1</v>
      </c>
      <c r="K98">
        <f t="shared" si="25"/>
        <v>83524.42</v>
      </c>
      <c r="L98">
        <f>L97-4766.67</f>
        <v>100100.07</v>
      </c>
      <c r="M98">
        <v>3308.33</v>
      </c>
      <c r="N98">
        <f t="shared" si="20"/>
        <v>103408.4</v>
      </c>
      <c r="O98">
        <f t="shared" si="21"/>
        <v>-19883.98</v>
      </c>
      <c r="P98" s="7">
        <f t="shared" si="22"/>
        <v>-76161.08</v>
      </c>
      <c r="Q98" s="7">
        <f t="shared" si="23"/>
        <v>63.5100000000239</v>
      </c>
    </row>
    <row r="99" spans="1:17">
      <c r="A99">
        <v>20180424</v>
      </c>
      <c r="B99">
        <v>25207.34</v>
      </c>
      <c r="C99">
        <v>934.35</v>
      </c>
      <c r="D99">
        <v>194.14</v>
      </c>
      <c r="E99">
        <v>162</v>
      </c>
      <c r="F99">
        <v>41.58</v>
      </c>
      <c r="G99">
        <v>0</v>
      </c>
      <c r="H99">
        <v>701</v>
      </c>
      <c r="I99">
        <f t="shared" si="24"/>
        <v>27240.41</v>
      </c>
      <c r="J99">
        <v>56702.2</v>
      </c>
      <c r="K99">
        <f t="shared" si="25"/>
        <v>83942.61</v>
      </c>
      <c r="L99">
        <v>100100.07</v>
      </c>
      <c r="M99">
        <v>3437.53</v>
      </c>
      <c r="N99">
        <f t="shared" si="20"/>
        <v>103537.6</v>
      </c>
      <c r="O99">
        <f t="shared" si="21"/>
        <v>-19594.99</v>
      </c>
      <c r="P99" s="7">
        <f t="shared" si="22"/>
        <v>-76297.19</v>
      </c>
      <c r="Q99" s="7">
        <f t="shared" si="23"/>
        <v>-136.110000000015</v>
      </c>
    </row>
    <row r="100" spans="1:17">
      <c r="A100">
        <v>20180425</v>
      </c>
      <c r="B100">
        <v>25210.33</v>
      </c>
      <c r="C100">
        <v>934.35</v>
      </c>
      <c r="D100">
        <v>217.14</v>
      </c>
      <c r="E100">
        <v>152</v>
      </c>
      <c r="F100">
        <v>41.58</v>
      </c>
      <c r="G100">
        <v>0</v>
      </c>
      <c r="H100">
        <v>701</v>
      </c>
      <c r="I100">
        <f t="shared" si="24"/>
        <v>27256.4</v>
      </c>
      <c r="J100">
        <v>56825.4</v>
      </c>
      <c r="K100">
        <f t="shared" si="25"/>
        <v>84081.8</v>
      </c>
      <c r="L100">
        <v>100100.07</v>
      </c>
      <c r="M100">
        <v>3517.53</v>
      </c>
      <c r="N100">
        <f t="shared" si="20"/>
        <v>103617.6</v>
      </c>
      <c r="O100">
        <f t="shared" si="21"/>
        <v>-19535.8</v>
      </c>
      <c r="P100" s="7">
        <f t="shared" si="22"/>
        <v>-76361.2</v>
      </c>
      <c r="Q100" s="7">
        <f t="shared" si="23"/>
        <v>-64.0100000000093</v>
      </c>
    </row>
    <row r="101" spans="1:17">
      <c r="A101">
        <v>20180426</v>
      </c>
      <c r="B101">
        <v>25213.35</v>
      </c>
      <c r="C101">
        <v>934.35</v>
      </c>
      <c r="D101">
        <v>233.96</v>
      </c>
      <c r="E101">
        <v>152</v>
      </c>
      <c r="F101">
        <v>41.58</v>
      </c>
      <c r="G101">
        <v>0</v>
      </c>
      <c r="H101">
        <v>701</v>
      </c>
      <c r="I101">
        <f>B101+C101+D101+E101+F101+G101+H101</f>
        <v>27276.24</v>
      </c>
      <c r="J101">
        <v>56063.4</v>
      </c>
      <c r="K101">
        <f>I101+J101</f>
        <v>83339.64</v>
      </c>
      <c r="L101">
        <v>100100.07</v>
      </c>
      <c r="M101">
        <v>3597.53</v>
      </c>
      <c r="N101">
        <f>L101+M101</f>
        <v>103697.6</v>
      </c>
      <c r="O101">
        <f>K101-N101</f>
        <v>-20357.96</v>
      </c>
      <c r="P101" s="7">
        <f>I101-N101</f>
        <v>-76421.36</v>
      </c>
      <c r="Q101" s="7">
        <f>P101-P100</f>
        <v>-60.1600000000035</v>
      </c>
    </row>
    <row r="102" spans="12:12">
      <c r="L102">
        <v>100100.07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2018-04-26T13:08:44Z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