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<sst xmlns="http://schemas.openxmlformats.org/spreadsheetml/2006/main" count="17">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</sst>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-49.260000000002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5"/>
  <sheetViews>
    <sheetView tabSelected="1" topLeftCell="C1" workbookViewId="0">
      <pane ySplit="1" topLeftCell="A164" activePane="bottomLeft" state="frozen"/>
      <selection/>
      <selection pane="bottomLeft" activeCell="N173" sqref="N173:Q175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4" si="26">L146+M146</f>
        <v>35479.3</v>
      </c>
      <c r="O146">
        <f t="shared" ref="O146:O174" si="27">K146-N146</f>
        <v>9496.1</v>
      </c>
      <c r="P146" s="7">
        <f t="shared" ref="P146:P174" si="28">I146-N146</f>
        <v>-33251.8</v>
      </c>
      <c r="Q146" s="7">
        <f t="shared" ref="Q146:Q174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4" si="30">B157+C157+D157+E157+F157+G157+H157</f>
        <v>2125.22</v>
      </c>
      <c r="J157">
        <v>39862.75</v>
      </c>
      <c r="K157">
        <f t="shared" ref="K157:K174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>B175+C175+D175+E175+F175+G175+H175</f>
        <v>8620.69</v>
      </c>
      <c r="J175">
        <v>40263.35</v>
      </c>
      <c r="K175">
        <f>I175+J175</f>
        <v>48884.04</v>
      </c>
      <c r="L175">
        <v>35000</v>
      </c>
      <c r="M175">
        <v>704.88</v>
      </c>
      <c r="N175">
        <f>L175+M175</f>
        <v>35704.88</v>
      </c>
      <c r="O175">
        <f>K175-N175</f>
        <v>13179.16</v>
      </c>
      <c r="P175" s="7">
        <f>I175-N175</f>
        <v>-27084.19</v>
      </c>
      <c r="Q175" s="7">
        <f>P175-P174</f>
        <v>-49.260000000002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2018-07-09T12:20:39Z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