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<sst xmlns="http://schemas.openxmlformats.org/spreadsheetml/2006/main" count="17">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</sst>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</c:numCache>
            </c:numRef>
          </c:cat>
          <c:val>
            <c:numRef>
              <c:f>Sheet1!$K$2:$K$85</c:f>
              <c:numCache>
                <c:formatCode>General</c:formatCode>
                <c:ptCount val="84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</c:numCache>
            </c:numRef>
          </c:cat>
          <c:val>
            <c:numRef>
              <c:f>Sheet1!$N$2:$N$85</c:f>
              <c:numCache>
                <c:formatCode>General</c:formatCode>
                <c:ptCount val="84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</c:numCache>
            </c:numRef>
          </c:cat>
          <c:val>
            <c:numRef>
              <c:f>Sheet1!$J$2:$J$85</c:f>
              <c:numCache>
                <c:formatCode>General</c:formatCode>
                <c:ptCount val="84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</c:numCache>
            </c:numRef>
          </c:cat>
          <c:val>
            <c:numRef>
              <c:f>Sheet1!$I$2:$I$85</c:f>
              <c:numCache>
                <c:formatCode>General</c:formatCode>
                <c:ptCount val="84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Sheet1!$A$3:$A$86</c:f>
              <c:numCache>
                <c:formatCode>General</c:formatCode>
                <c:ptCount val="84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</c:numCache>
            </c:numRef>
          </c:cat>
          <c:val>
            <c:numRef>
              <c:f>Sheet1!$Q$3:$Q$86</c:f>
              <c:numCache>
                <c:formatCode>0.00_ </c:formatCode>
                <c:ptCount val="84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656590</xdr:rowOff>
    </xdr:from>
    <xdr:to>
      <xdr:col>16</xdr:col>
      <xdr:colOff>390525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42950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53" activePane="bottomLeft" state="frozen"/>
      <selection/>
      <selection pane="bottomLeft" activeCell="F83" sqref="F83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85" si="8">B29+C29+D29+E29+F29+G29+H29</f>
        <v>26333.43</v>
      </c>
      <c r="J29">
        <v>52251</v>
      </c>
      <c r="K29">
        <f t="shared" ref="K29:K85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85" si="20">L82+M82</f>
        <v>107028.65</v>
      </c>
      <c r="O82">
        <f t="shared" ref="O82:O85" si="21">K82-N82</f>
        <v>-17011.39</v>
      </c>
      <c r="P82" s="7">
        <f t="shared" ref="P82:P85" si="22">I82-N82</f>
        <v>-74675.89</v>
      </c>
      <c r="Q82" s="7">
        <f t="shared" ref="Q82:Q8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>B86+C86+D86+E86+F86+G86+H86</f>
        <v>32227.76</v>
      </c>
      <c r="J86">
        <v>58510.8</v>
      </c>
      <c r="K86">
        <f>I86+J86</f>
        <v>90738.56</v>
      </c>
      <c r="L86">
        <v>104866.74</v>
      </c>
      <c r="M86">
        <v>2453.79</v>
      </c>
      <c r="N86">
        <f>L86+M86</f>
        <v>107320.53</v>
      </c>
      <c r="O86">
        <f>K86-N86</f>
        <v>-16581.97</v>
      </c>
      <c r="P86" s="7">
        <f>I86-N86</f>
        <v>-75092.77</v>
      </c>
      <c r="Q86" s="7">
        <f>P86-P85</f>
        <v>-20.5500000000029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2018-04-11T13:15:03Z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