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<sst xmlns="http://schemas.openxmlformats.org/spreadsheetml/2006/main" count="17">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</sst>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6"/>
  <sheetViews>
    <sheetView tabSelected="1" workbookViewId="0">
      <pane ySplit="1" topLeftCell="A2" activePane="bottomLeft" state="frozen"/>
      <selection/>
      <selection pane="bottomLeft" activeCell="Q119" sqref="Q11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15" si="20">L82+M82</f>
        <v>107028.65</v>
      </c>
      <c r="O82">
        <f t="shared" ref="O82:O115" si="21">K82-N82</f>
        <v>-17011.39</v>
      </c>
      <c r="P82" s="7">
        <f t="shared" ref="P82:P115" si="22">I82-N82</f>
        <v>-74675.89</v>
      </c>
      <c r="Q82" s="7">
        <f t="shared" ref="Q82:Q11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15" si="24">B93+C93+D93+E93+F93+G93+H93</f>
        <v>32301.72</v>
      </c>
      <c r="J93">
        <v>57418.8</v>
      </c>
      <c r="K93">
        <f t="shared" ref="K93:K115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>B116+C116+D116+E116+F116+G116+H116</f>
        <v>32600.14</v>
      </c>
      <c r="J116">
        <v>58367.14</v>
      </c>
      <c r="K116">
        <f>I116+J116</f>
        <v>90967.28</v>
      </c>
      <c r="L116">
        <v>100100.07</v>
      </c>
      <c r="M116">
        <v>2460.5</v>
      </c>
      <c r="N116">
        <f>L116+M116</f>
        <v>102560.57</v>
      </c>
      <c r="O116">
        <f>K116-N116</f>
        <v>-11593.29</v>
      </c>
      <c r="P116" s="7">
        <f>I116-N116</f>
        <v>-69960.43</v>
      </c>
      <c r="Q116" s="7">
        <f>P116-P115</f>
        <v>-12.5800000000017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2018-05-11T13:13:25Z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