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<sst xmlns="http://schemas.openxmlformats.org/spreadsheetml/2006/main" count="17">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</sst>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8"/>
  <sheetViews>
    <sheetView tabSelected="1" workbookViewId="0">
      <pane ySplit="1" topLeftCell="A161" activePane="bottomLeft" state="frozen"/>
      <selection/>
      <selection pane="bottomLeft" activeCell="Q176" sqref="Q1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67" si="26">L146+M146</f>
        <v>35479.3</v>
      </c>
      <c r="O146">
        <f t="shared" ref="O146:O167" si="27">K146-N146</f>
        <v>9496.1</v>
      </c>
      <c r="P146" s="7">
        <f t="shared" ref="P146:P167" si="28">I146-N146</f>
        <v>-33251.8</v>
      </c>
      <c r="Q146" s="7">
        <f t="shared" ref="Q146:Q167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67" si="30">B157+C157+D157+E157+F157+G157+H157</f>
        <v>2125.22</v>
      </c>
      <c r="J157">
        <v>39862.75</v>
      </c>
      <c r="K157">
        <f t="shared" ref="K157:K167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>B168+C168+D168+E168+F168+G168+H168</f>
        <v>8810.42</v>
      </c>
      <c r="J168">
        <v>40707.35</v>
      </c>
      <c r="K168">
        <f>I168+J168</f>
        <v>49517.77</v>
      </c>
      <c r="L168">
        <v>35000</v>
      </c>
      <c r="M168">
        <v>664.9</v>
      </c>
      <c r="N168">
        <f>L168+M168</f>
        <v>35664.9</v>
      </c>
      <c r="O168">
        <f>K168-N168</f>
        <v>13852.87</v>
      </c>
      <c r="P168" s="7">
        <f>I168-N168</f>
        <v>-26854.48</v>
      </c>
      <c r="Q168" s="7">
        <f>P168-P167</f>
        <v>-96.8800000000047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2018-07-02T12:06:16Z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